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21.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6.xml" ContentType="application/vnd.openxmlformats-officedocument.drawing+xml"/>
  <Override PartName="/xl/timelines/timeline1.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8.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9.xml" ContentType="application/vnd.openxmlformats-officedocument.drawing+xml"/>
  <Override PartName="/xl/slicers/slicer3.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C:\Users\rhvan\Desktop\Data Analysis\Olist_Ecom_project\Olist Excel\"/>
    </mc:Choice>
  </mc:AlternateContent>
  <xr:revisionPtr revIDLastSave="0" documentId="13_ncr:1_{B86D16A8-5F7B-4164-BB15-37B59676F799}" xr6:coauthVersionLast="47" xr6:coauthVersionMax="47" xr10:uidLastSave="{00000000-0000-0000-0000-000000000000}"/>
  <bookViews>
    <workbookView xWindow="-110" yWindow="-110" windowWidth="19420" windowHeight="10300" tabRatio="835" activeTab="9" xr2:uid="{92066F63-F3B7-4C45-8ED0-1CE19B0B8628}"/>
  </bookViews>
  <sheets>
    <sheet name="KPI1" sheetId="1" r:id="rId1"/>
    <sheet name="KPI2" sheetId="2" r:id="rId2"/>
    <sheet name="KPI3" sheetId="3" r:id="rId3"/>
    <sheet name="KPI4" sheetId="4" r:id="rId4"/>
    <sheet name="KPI5" sheetId="7" r:id="rId5"/>
    <sheet name="Sheet2" sheetId="8" r:id="rId6"/>
    <sheet name="Sheet3" sheetId="9" r:id="rId7"/>
    <sheet name="Sheet4" sheetId="10" state="hidden" r:id="rId8"/>
    <sheet name="Dashboard-1" sheetId="12" r:id="rId9"/>
    <sheet name="Dashboard-2" sheetId="11" r:id="rId10"/>
  </sheets>
  <definedNames>
    <definedName name="Slicer_order_status">#N/A</definedName>
    <definedName name="Slicer_payment_type">#N/A</definedName>
    <definedName name="Slicer_review_score">#N/A</definedName>
    <definedName name="Timeline_order_purchase_timestamp">#N/A</definedName>
  </definedNames>
  <calcPr calcId="191029"/>
  <pivotCaches>
    <pivotCache cacheId="0" r:id="rId11"/>
    <pivotCache cacheId="1" r:id="rId12"/>
    <pivotCache cacheId="2" r:id="rId13"/>
    <pivotCache cacheId="3" r:id="rId14"/>
    <pivotCache cacheId="4" r:id="rId15"/>
    <pivotCache cacheId="5" r:id="rId16"/>
    <pivotCache cacheId="6" r:id="rId17"/>
    <pivotCache cacheId="7" r:id="rId18"/>
    <pivotCache cacheId="8" r:id="rId19"/>
    <pivotCache cacheId="9" r:id="rId20"/>
    <pivotCache cacheId="10" r:id="rId21"/>
    <pivotCache cacheId="11" r:id="rId22"/>
    <pivotCache cacheId="12" r:id="rId23"/>
    <pivotCache cacheId="13" r:id="rId24"/>
    <pivotCache cacheId="14" r:id="rId25"/>
    <pivotCache cacheId="15" r:id="rId26"/>
    <pivotCache cacheId="16" r:id="rId27"/>
    <pivotCache cacheId="17" r:id="rId28"/>
    <pivotCache cacheId="18" r:id="rId29"/>
  </pivotCaches>
  <extLst>
    <ext xmlns:x14="http://schemas.microsoft.com/office/spreadsheetml/2009/9/main" uri="{876F7934-8845-4945-9796-88D515C7AA90}">
      <x14:pivotCaches>
        <pivotCache cacheId="19" r:id="rId30"/>
      </x14:pivotCaches>
    </ext>
    <ext xmlns:x14="http://schemas.microsoft.com/office/spreadsheetml/2009/9/main" uri="{BBE1A952-AA13-448e-AADC-164F8A28A991}">
      <x14:slicerCaches>
        <x14:slicerCache r:id="rId31"/>
        <x14:slicerCache r:id="rId32"/>
        <x14:slicerCache r:id="rId3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20" r:id="rId34"/>
      </x15:timelineCachePivotCaches>
    </ext>
    <ext xmlns:x15="http://schemas.microsoft.com/office/spreadsheetml/2010/11/main" uri="{D0CA8CA8-9F24-4464-BF8E-62219DCF47F9}">
      <x15:timelineCacheRefs>
        <x15:timelineCacheRef r:id="rId3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_6e59b276-3838-4377-acfd-f513535d56c1" name="Orders" connection="Text Orders"/>
          <x15:modelTable id="Order_Items_2423a7ab-8a40-408c-adb2-39e322bbd15f" name="Order_Items" connection="Text Order_Items"/>
        </x15:modelTables>
        <x15:modelRelationships>
          <x15:modelRelationship fromTable="Order_Items" fromColumn="order_id" toTable="Orders" toColumn="order_id"/>
        </x15:modelRelationships>
        <x15:extLst>
          <ext xmlns:x16="http://schemas.microsoft.com/office/spreadsheetml/2014/11/main" uri="{9835A34E-60A6-4A7C-AAB8-D5F71C897F49}">
            <x16:modelTimeGroupings>
              <x16:modelTimeGrouping tableName="Orders" columnName="order_purchase_timestamp" columnId="order_purchase_timestamp">
                <x16:calculatedTimeColumn columnName="order_purchase_timestamp (Year)" columnId="order_purchase_timestamp (Year)" contentType="years" isSelected="1"/>
                <x16:calculatedTimeColumn columnName="order_purchase_timestamp (Quarter)" columnId="order_purchase_timestamp (Quarter)" contentType="quarters" isSelected="1"/>
                <x16:calculatedTimeColumn columnName="order_purchase_timestamp (Month Index)" columnId="order_purchase_timestamp (Month Index)" contentType="monthsindex" isSelected="1"/>
                <x16:calculatedTimeColumn columnName="order_purchase_timestamp (Month)" columnId="order_purchase_timestamp (Month)" contentType="months" isSelected="1"/>
              </x16:modelTimeGrouping>
              <x16:modelTimeGrouping tableName="Orders" columnName="order_estimated_delivery_date" columnId="order_estimated_delivery_date">
                <x16:calculatedTimeColumn columnName="order_estimated_delivery_date (Year)" columnId="order_estimated_delivery_date (Year)" contentType="years" isSelected="1"/>
                <x16:calculatedTimeColumn columnName="order_estimated_delivery_date (Quarter)" columnId="order_estimated_delivery_date (Quarter)" contentType="quarters" isSelected="1"/>
                <x16:calculatedTimeColumn columnName="order_estimated_delivery_date (Month Index)" columnId="order_estimated_delivery_date (Month Index)" contentType="monthsindex" isSelected="1"/>
                <x16:calculatedTimeColumn columnName="order_estimated_delivery_date (Month)" columnId="order_estimated_delivery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7" i="8" l="1"/>
  <c r="C7" i="8"/>
  <c r="A12" i="8"/>
  <c r="I2" i="9"/>
  <c r="I3" i="8"/>
  <c r="G3" i="8"/>
  <c r="A3" i="8"/>
  <c r="C3" i="8"/>
  <c r="A7" i="8"/>
  <c r="I4" i="9"/>
  <c r="H2" i="9"/>
  <c r="E3"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8C2398F-2DB1-4338-B2ED-19C34D2B541C}" name="Text Order_Items" type="100" refreshedVersion="8">
    <extLst>
      <ext xmlns:x15="http://schemas.microsoft.com/office/spreadsheetml/2010/11/main" uri="{DE250136-89BD-433C-8126-D09CA5730AF9}">
        <x15:connection id="d45fdd19-d1f6-4433-8b29-9015eb91ecde"/>
      </ext>
    </extLst>
  </connection>
  <connection id="2" xr16:uid="{261E6279-89DA-4390-9ADF-64775E61FB02}" name="Text Orders" type="100" refreshedVersion="8">
    <extLst>
      <ext xmlns:x15="http://schemas.microsoft.com/office/spreadsheetml/2010/11/main" uri="{DE250136-89BD-433C-8126-D09CA5730AF9}">
        <x15:connection id="c91a74d5-e6ae-49a8-b5b7-b845fdd73356"/>
      </ext>
    </extLst>
  </connection>
  <connection id="3" xr16:uid="{9016DEF6-1ED5-4F33-916C-BB943C7B8C8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rders].[order_status].[All]}"/>
    <s v="{[Orders].[review_score].[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<sst xmlns="http://schemas.openxmlformats.org/spreadsheetml/2006/main" count="216" uniqueCount="124">
  <si>
    <t>Row Labels</t>
  </si>
  <si>
    <t>Weekday</t>
  </si>
  <si>
    <t>Weekend</t>
  </si>
  <si>
    <t>Grand Total</t>
  </si>
  <si>
    <t>boleto</t>
  </si>
  <si>
    <t>credit_card</t>
  </si>
  <si>
    <t>debit_card</t>
  </si>
  <si>
    <t>voucher</t>
  </si>
  <si>
    <t>Count of order_id</t>
  </si>
  <si>
    <t>pet_shop</t>
  </si>
  <si>
    <t>Average of Shipping_days</t>
  </si>
  <si>
    <t>sao paulo</t>
  </si>
  <si>
    <t>Average of price</t>
  </si>
  <si>
    <t>Average of payment_value</t>
  </si>
  <si>
    <t>Weekday/weekend</t>
  </si>
  <si>
    <t>Payment_Type</t>
  </si>
  <si>
    <t>Product_Category</t>
  </si>
  <si>
    <t>Customer_city</t>
  </si>
  <si>
    <t>% of Total payment_value</t>
  </si>
  <si>
    <t>review_score</t>
  </si>
  <si>
    <t>All</t>
  </si>
  <si>
    <t>agro_industria_e_comercio</t>
  </si>
  <si>
    <t>alimentos</t>
  </si>
  <si>
    <t>alimentos_bebidas</t>
  </si>
  <si>
    <t>artes</t>
  </si>
  <si>
    <t>artes_e_artesanato</t>
  </si>
  <si>
    <t>artigos_de_festas</t>
  </si>
  <si>
    <t>artigos_de_natal</t>
  </si>
  <si>
    <t>audio</t>
  </si>
  <si>
    <t>automotivo</t>
  </si>
  <si>
    <t>bebes</t>
  </si>
  <si>
    <t>bebidas</t>
  </si>
  <si>
    <t>beleza_saude</t>
  </si>
  <si>
    <t>brinquedos</t>
  </si>
  <si>
    <t>cama_mesa_banho</t>
  </si>
  <si>
    <t>casa_conforto</t>
  </si>
  <si>
    <t>casa_conforto_2</t>
  </si>
  <si>
    <t>casa_construcao</t>
  </si>
  <si>
    <t>cds_dvds_musicais</t>
  </si>
  <si>
    <t>cine_foto</t>
  </si>
  <si>
    <t>climatizacao</t>
  </si>
  <si>
    <t>consoles_games</t>
  </si>
  <si>
    <t>construcao_ferramentas_construcao</t>
  </si>
  <si>
    <t>construcao_ferramentas_ferramentas</t>
  </si>
  <si>
    <t>construcao_ferramentas_iluminacao</t>
  </si>
  <si>
    <t>construcao_ferramentas_jardim</t>
  </si>
  <si>
    <t>construcao_ferramentas_seguranca</t>
  </si>
  <si>
    <t>cool_stuff</t>
  </si>
  <si>
    <t>dvds_blu_ray</t>
  </si>
  <si>
    <t>eletrodomesticos</t>
  </si>
  <si>
    <t>eletrodomesticos_2</t>
  </si>
  <si>
    <t>eletronicos</t>
  </si>
  <si>
    <t>eletroportateis</t>
  </si>
  <si>
    <t>esporte_lazer</t>
  </si>
  <si>
    <t>fashion_bolsas_e_acessorios</t>
  </si>
  <si>
    <t>fashion_calcados</t>
  </si>
  <si>
    <t>fashion_esporte</t>
  </si>
  <si>
    <t>fashion_roupa_feminina</t>
  </si>
  <si>
    <t>fashion_roupa_infanto_juvenil</t>
  </si>
  <si>
    <t>fashion_roupa_masculina</t>
  </si>
  <si>
    <t>fashion_underwear_e_moda_praia</t>
  </si>
  <si>
    <t>ferramentas_jardim</t>
  </si>
  <si>
    <t>flores</t>
  </si>
  <si>
    <t>fraldas_higiene</t>
  </si>
  <si>
    <t>industria_comercio_e_negocios</t>
  </si>
  <si>
    <t>informatica_acessorios</t>
  </si>
  <si>
    <t>instrumentos_musicais</t>
  </si>
  <si>
    <t>la_cuisine</t>
  </si>
  <si>
    <t>livros_importados</t>
  </si>
  <si>
    <t>livros_interesse_geral</t>
  </si>
  <si>
    <t>livros_tecnicos</t>
  </si>
  <si>
    <t>malas_acessorios</t>
  </si>
  <si>
    <t>market_place</t>
  </si>
  <si>
    <t>moveis_colchao_e_estofado</t>
  </si>
  <si>
    <t>moveis_cozinha_area_de_servico_jantar_e_jardim</t>
  </si>
  <si>
    <t>moveis_decoracao</t>
  </si>
  <si>
    <t>moveis_escritorio</t>
  </si>
  <si>
    <t>moveis_quarto</t>
  </si>
  <si>
    <t>moveis_sala</t>
  </si>
  <si>
    <t>musica</t>
  </si>
  <si>
    <t>papelaria</t>
  </si>
  <si>
    <t>pc_gamer</t>
  </si>
  <si>
    <t>pcs</t>
  </si>
  <si>
    <t>perfumaria</t>
  </si>
  <si>
    <t>portateis_casa_forno_e_cafe</t>
  </si>
  <si>
    <t>portateis_cozinha_e_preparadores_de_alimentos</t>
  </si>
  <si>
    <t>relogios_presentes</t>
  </si>
  <si>
    <t>sinalizacao_e_seguranca</t>
  </si>
  <si>
    <t>tablets_impressao_imagem</t>
  </si>
  <si>
    <t>telefonia</t>
  </si>
  <si>
    <t>telefonia_fixa</t>
  </si>
  <si>
    <t>utilidades_domesticas</t>
  </si>
  <si>
    <t>order_status</t>
  </si>
  <si>
    <t>delivered</t>
  </si>
  <si>
    <t>Total payment_value</t>
  </si>
  <si>
    <t>Total orders</t>
  </si>
  <si>
    <t>Total Products</t>
  </si>
  <si>
    <t>canceled</t>
  </si>
  <si>
    <t>created</t>
  </si>
  <si>
    <t>invoiced</t>
  </si>
  <si>
    <t>processing</t>
  </si>
  <si>
    <t>shipped</t>
  </si>
  <si>
    <t>order status vs orders</t>
  </si>
  <si>
    <t>2016</t>
  </si>
  <si>
    <t>2017</t>
  </si>
  <si>
    <t>2018</t>
  </si>
  <si>
    <t>yearly orders</t>
  </si>
  <si>
    <t>Review score</t>
  </si>
  <si>
    <t>Slow delivery</t>
  </si>
  <si>
    <t>Timely delivery</t>
  </si>
  <si>
    <t>Total Sales</t>
  </si>
  <si>
    <t>2016-17 growth</t>
  </si>
  <si>
    <t>2017-18 growth</t>
  </si>
  <si>
    <t>Count of review_score</t>
  </si>
  <si>
    <t>Average of review_score</t>
  </si>
  <si>
    <t>Distinct Count of customer_id</t>
  </si>
  <si>
    <t>Distinct Count of customer_city</t>
  </si>
  <si>
    <t>Distinct Count of customer_state</t>
  </si>
  <si>
    <t>Distinct Count of seller_id</t>
  </si>
  <si>
    <t>Not Available</t>
  </si>
  <si>
    <t>unavailable</t>
  </si>
  <si>
    <t>not_defined</t>
  </si>
  <si>
    <t>seguros_e_servicos</t>
  </si>
  <si>
    <t>approved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</si>
</sst>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
  </numFmts>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2">
    <xf numFmtId="0" fontId="0" fillId="0" borderId="0"/>
    <xf numFmtId="9" fontId="1" fillId="0" borderId="0" applyFont="0" applyFill="0" applyBorder="0" applyAlignment="0" applyProtection="0"/>
  </cellStyleXfs>
  <cellXfs count="18">
    <xf numFmtId="0" fontId="0" fillId="0" borderId="0" xfId="0"/>
    <xf numFmtId="0" fontId="0" fillId="0" borderId="0" xfId="0" pivotButton="1"/>
    <xf numFmtId="0" fontId="0" fillId="0" borderId="0" xfId="0" applyAlignment="1">
      <alignment horizontal="left"/>
    </xf>
    <xf numFmtId="10" fontId="0" fillId="0" borderId="0" xfId="0" applyNumberFormat="1"/>
    <xf numFmtId="2" fontId="0" fillId="0" borderId="0" xfId="0" applyNumberFormat="1"/>
    <xf numFmtId="1" fontId="0" fillId="0" borderId="0" xfId="0" applyNumberFormat="1"/>
    <xf numFmtId="49" fontId="0" fillId="0" borderId="0" xfId="0" applyNumberFormat="1" applyAlignment="1">
      <alignment horizontal="left"/>
    </xf>
    <xf numFmtId="49" fontId="0" fillId="0" borderId="0" xfId="0" applyNumberFormat="1"/>
    <xf numFmtId="0" fontId="0" fillId="0" borderId="1" xfId="0" applyBorder="1"/>
    <xf numFmtId="0" fontId="0" fillId="0" borderId="2" xfId="0" applyBorder="1"/>
    <xf numFmtId="0" fontId="0" fillId="0" borderId="3" xfId="0" applyBorder="1"/>
    <xf numFmtId="164" fontId="0" fillId="0" borderId="4" xfId="0" applyNumberFormat="1" applyBorder="1"/>
    <xf numFmtId="164" fontId="0" fillId="0" borderId="5" xfId="0" applyNumberFormat="1" applyBorder="1"/>
    <xf numFmtId="164" fontId="0" fillId="0" borderId="6" xfId="0" applyNumberFormat="1" applyBorder="1"/>
    <xf numFmtId="164" fontId="0" fillId="0" borderId="7" xfId="0" applyNumberFormat="1" applyBorder="1"/>
    <xf numFmtId="164" fontId="0" fillId="0" borderId="8" xfId="0" applyNumberFormat="1" applyBorder="1"/>
    <xf numFmtId="164" fontId="0" fillId="0" borderId="9" xfId="0" applyNumberFormat="1" applyBorder="1"/>
    <xf numFmtId="9" fontId="0" fillId="0" borderId="0" xfId="1" applyFont="1"/>
  </cellXfs>
  <cellStyles count="2">
    <cellStyle name="Normal" xfId="0" builtinId="0"/>
    <cellStyle name="Percent" xfId="1" builtinId="5"/>
  </cellStyles>
  <dxfs count="13">
    <dxf>
      <numFmt numFmtId="2" formatCode="0.00"/>
    </dxf>
    <dxf>
      <numFmt numFmtId="2" formatCode="0.00"/>
    </dxf>
    <dxf>
      <numFmt numFmtId="1" formatCode="0"/>
    </dxf>
    <dxf>
      <numFmt numFmtId="1" formatCode="0"/>
    </dxf>
    <dxf>
      <numFmt numFmtId="164" formatCode="0.0000"/>
    </dxf>
    <dxf>
      <numFmt numFmtId="1" formatCode="0"/>
    </dxf>
    <dxf>
      <numFmt numFmtId="1" formatCode="0"/>
    </dxf>
    <dxf>
      <numFmt numFmtId="2" formatCode="0.00"/>
    </dxf>
    <dxf>
      <numFmt numFmtId="30" formatCode="@"/>
    </dxf>
    <dxf>
      <numFmt numFmtId="1" formatCode="0"/>
    </dxf>
    <dxf>
      <numFmt numFmtId="1" formatCode="0"/>
    </dxf>
    <dxf>
      <font>
        <b/>
        <color theme="1"/>
      </font>
      <fill>
        <patternFill>
          <bgColor theme="0"/>
        </patternFill>
      </fill>
      <border>
        <bottom style="thin">
          <color theme="4"/>
        </bottom>
        <vertical/>
        <horizontal/>
      </border>
    </dxf>
    <dxf>
      <font>
        <b/>
        <i val="0"/>
        <color theme="1"/>
      </font>
      <border>
        <left style="thin">
          <color theme="4"/>
        </left>
        <right style="thin">
          <color theme="4"/>
        </right>
        <top style="thin">
          <color theme="4"/>
        </top>
        <bottom style="thin">
          <color theme="4"/>
        </bottom>
        <vertical/>
        <horizontal/>
      </border>
    </dxf>
  </dxfs>
  <tableStyles count="1" defaultTableStyle="TableStyleMedium2" defaultPivotStyle="PivotStyleLight16">
    <tableStyle name="SlicerStyleLight1 2" pivot="0" table="0" count="10" xr9:uid="{17EE3045-6155-4365-B4CD-7B9DFA21B260}">
      <tableStyleElement type="wholeTable" dxfId="12"/>
      <tableStyleElement type="headerRow" dxfId="11"/>
    </tableStyle>
  </tableStyles>
  <colors>
    <mruColors>
      <color rgb="FF008080"/>
      <color rgb="FF006666"/>
      <color rgb="FF00FFCC"/>
      <color rgb="FF00CC99"/>
      <color rgb="FFFFFFFF"/>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b/>
            <i val="0"/>
            <color rgb="FF000000"/>
          </font>
          <fill>
            <patternFill patternType="solid">
              <fgColor auto="1"/>
              <bgColor rgb="FF00CC99"/>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006666"/>
              <bgColor rgb="FF006666"/>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rgb="FF006666"/>
              <bgColor rgb="FF006666"/>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00FFCC"/>
              <bgColor rgb="FF00FFCC"/>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00FFCC"/>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26" Type="http://schemas.openxmlformats.org/officeDocument/2006/relationships/pivotCacheDefinition" Target="pivotCache/pivotCacheDefinition16.xml"/><Relationship Id="rId39" Type="http://schemas.openxmlformats.org/officeDocument/2006/relationships/sharedStrings" Target="sharedStrings.xml"/><Relationship Id="rId21" Type="http://schemas.openxmlformats.org/officeDocument/2006/relationships/pivotCacheDefinition" Target="pivotCache/pivotCacheDefinition11.xml"/><Relationship Id="rId34" Type="http://schemas.openxmlformats.org/officeDocument/2006/relationships/pivotCacheDefinition" Target="pivotCache/pivotCacheDefinition21.xml"/><Relationship Id="rId42" Type="http://schemas.openxmlformats.org/officeDocument/2006/relationships/calcChain" Target="calcChain.xml"/><Relationship Id="rId47" Type="http://schemas.openxmlformats.org/officeDocument/2006/relationships/customXml" Target="../customXml/item5.xml"/><Relationship Id="rId50" Type="http://schemas.openxmlformats.org/officeDocument/2006/relationships/customXml" Target="../customXml/item8.xml"/><Relationship Id="rId55" Type="http://schemas.openxmlformats.org/officeDocument/2006/relationships/customXml" Target="../customXml/item1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pivotCacheDefinition" Target="pivotCache/pivotCacheDefinition19.xml"/><Relationship Id="rId11" Type="http://schemas.openxmlformats.org/officeDocument/2006/relationships/pivotCacheDefinition" Target="pivotCache/pivotCacheDefinition1.xml"/><Relationship Id="rId24" Type="http://schemas.openxmlformats.org/officeDocument/2006/relationships/pivotCacheDefinition" Target="pivotCache/pivotCacheDefinition14.xml"/><Relationship Id="rId32" Type="http://schemas.microsoft.com/office/2007/relationships/slicerCache" Target="slicerCaches/slicerCache2.xml"/><Relationship Id="rId37" Type="http://schemas.openxmlformats.org/officeDocument/2006/relationships/connections" Target="connections.xml"/><Relationship Id="rId40" Type="http://schemas.openxmlformats.org/officeDocument/2006/relationships/sheetMetadata" Target="metadata.xml"/><Relationship Id="rId45" Type="http://schemas.openxmlformats.org/officeDocument/2006/relationships/customXml" Target="../customXml/item3.xml"/><Relationship Id="rId53" Type="http://schemas.openxmlformats.org/officeDocument/2006/relationships/customXml" Target="../customXml/item11.xml"/><Relationship Id="rId58" Type="http://schemas.openxmlformats.org/officeDocument/2006/relationships/customXml" Target="../customXml/item16.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openxmlformats.org/officeDocument/2006/relationships/pivotCacheDefinition" Target="pivotCache/pivotCacheDefinition17.xml"/><Relationship Id="rId30" Type="http://schemas.openxmlformats.org/officeDocument/2006/relationships/pivotCacheDefinition" Target="pivotCache/pivotCacheDefinition20.xml"/><Relationship Id="rId35" Type="http://schemas.microsoft.com/office/2011/relationships/timelineCache" Target="timelineCaches/timelineCache1.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8" Type="http://schemas.openxmlformats.org/officeDocument/2006/relationships/worksheet" Target="worksheets/sheet8.xml"/><Relationship Id="rId51" Type="http://schemas.openxmlformats.org/officeDocument/2006/relationships/customXml" Target="../customXml/item9.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3.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openxmlformats.org/officeDocument/2006/relationships/pivotCacheDefinition" Target="pivotCache/pivotCacheDefinition18.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1.xml"/><Relationship Id="rId44" Type="http://schemas.openxmlformats.org/officeDocument/2006/relationships/customXml" Target="../customXml/item2.xml"/><Relationship Id="rId52" Type="http://schemas.openxmlformats.org/officeDocument/2006/relationships/customXml" Target="../customXml/item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[Olist_Excel_Dashboard.xlsx]KPI1!PivotTable1</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Payments</a:t>
            </a:r>
            <a:r>
              <a:rPr lang="en-US" baseline="0"/>
              <a:t> on Weekday/Weekend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'KPI1'!$B$1</c:f>
              <c:strCache>
                <c:ptCount val="1"/>
                <c:pt idx="0">
                  <c:v>Total payment_value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DCB-4D73-BEDE-B9DCD87745C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DCB-4D73-BEDE-B9DCD87745C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'KPI1'!$A$2:$A$4</c:f>
              <c:strCache>
                <c:ptCount val="2"/>
                <c:pt idx="0">
                  <c:v>Weekday</c:v>
                </c:pt>
                <c:pt idx="1">
                  <c:v>Weekend</c:v>
                </c:pt>
              </c:strCache>
            </c:strRef>
          </c:cat>
          <c:val>
            <c:numRef>
              <c:f>'KPI1'!$B$2:$B$4</c:f>
              <c:numCache>
                <c:formatCode>General</c:formatCode>
                <c:ptCount val="2"/>
                <c:pt idx="0">
                  <c:v>12163033.779999999</c:v>
                </c:pt>
                <c:pt idx="1">
                  <c:v>3581841.36</c:v>
                </c:pt>
              </c:numCache>
            </c:numRef>
          </c:val>
          <c:extLst>
            <c:ext xmlns:c16="http://schemas.microsoft.com/office/drawing/2014/chart" uri="{C3380CC4-5D6E-409C-BE32-E72D297353CC}">
              <c16:uniqueId val="{00000003-B67D-4026-BA2B-7A0584F50CD3}"/>
            </c:ext>
          </c:extLst>
        </c:ser>
        <c:ser>
          <c:idx val="1"/>
          <c:order val="1"/>
          <c:tx>
            <c:strRef>
              <c:f>'KPI1'!$C$1</c:f>
              <c:strCache>
                <c:ptCount val="1"/>
                <c:pt idx="0">
                  <c:v>% of Total payment_value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FDCB-4D73-BEDE-B9DCD87745C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7-FDCB-4D73-BEDE-B9DCD87745C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'KPI1'!$A$2:$A$4</c:f>
              <c:strCache>
                <c:ptCount val="2"/>
                <c:pt idx="0">
                  <c:v>Weekday</c:v>
                </c:pt>
                <c:pt idx="1">
                  <c:v>Weekend</c:v>
                </c:pt>
              </c:strCache>
            </c:strRef>
          </c:cat>
          <c:val>
            <c:numRef>
              <c:f>'KPI1'!$C$2:$C$4</c:f>
              <c:numCache>
                <c:formatCode>0.00%</c:formatCode>
                <c:ptCount val="2"/>
                <c:pt idx="0">
                  <c:v>0.77250747762995586</c:v>
                </c:pt>
                <c:pt idx="1">
                  <c:v>0.227492522370044</c:v>
                </c:pt>
              </c:numCache>
            </c:numRef>
          </c:val>
          <c:extLst>
            <c:ext xmlns:c16="http://schemas.microsoft.com/office/drawing/2014/chart" uri="{C3380CC4-5D6E-409C-BE32-E72D297353CC}">
              <c16:uniqueId val="{00000004-B67D-4026-BA2B-7A0584F50CD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[Olist_Excel_Dashboard.xlsx]Sheet3!PivotTable7</c:name>
    <c:fmtId val="4"/>
  </c:pivotSource>
  <c:chart>
    <c:title>
      <c:tx>
        <c:rich>
          <a:bodyPr rot="0" spcFirstLastPara="1" vertOverflow="ellipsis" vert="horz" wrap="square" anchor="ctr" anchorCtr="1"/>
          <a:lstStyle/>
          <a:p>
            <a:pPr algn="ctr">
              <a:defRPr sz="1000" b="0" i="0" u="none" strike="noStrike" kern="1200" spc="0" baseline="0">
                <a:solidFill>
                  <a:schemeClr val="tx1">
                    <a:lumMod val="65000"/>
                    <a:lumOff val="35000"/>
                  </a:schemeClr>
                </a:solidFill>
                <a:latin typeface="+mn-lt"/>
                <a:ea typeface="+mn-ea"/>
                <a:cs typeface="+mn-cs"/>
              </a:defRPr>
            </a:pPr>
            <a:r>
              <a:rPr lang="en-US" sz="1000" b="1">
                <a:solidFill>
                  <a:sysClr val="windowText" lastClr="000000"/>
                </a:solidFill>
              </a:rPr>
              <a:t>Order status vs Orders</a:t>
            </a:r>
          </a:p>
        </c:rich>
      </c:tx>
      <c:layout>
        <c:manualLayout>
          <c:xMode val="edge"/>
          <c:yMode val="edge"/>
          <c:x val="2.2809419429103243E-2"/>
          <c:y val="2.2211371305859498E-2"/>
        </c:manualLayout>
      </c:layout>
      <c:overlay val="0"/>
      <c:spPr>
        <a:noFill/>
        <a:ln>
          <a:noFill/>
        </a:ln>
        <a:effectLst/>
      </c:spPr>
      <c:txPr>
        <a:bodyPr rot="0" spcFirstLastPara="1" vertOverflow="ellipsis" vert="horz" wrap="square" anchor="ctr" anchorCtr="1"/>
        <a:lstStyle/>
        <a:p>
          <a:pPr algn="ctr">
            <a:defRPr sz="10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rgbClr val="008080"/>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rgbClr val="008080"/>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rgbClr val="008080"/>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s>
    <c:plotArea>
      <c:layout>
        <c:manualLayout>
          <c:layoutTarget val="inner"/>
          <c:xMode val="edge"/>
          <c:yMode val="edge"/>
          <c:x val="0.22639717857973818"/>
          <c:y val="5.3279476429082706E-2"/>
          <c:w val="0.41926892886445183"/>
          <c:h val="0.8752919521423459"/>
        </c:manualLayout>
      </c:layout>
      <c:pieChart>
        <c:varyColors val="1"/>
        <c:ser>
          <c:idx val="0"/>
          <c:order val="0"/>
          <c:tx>
            <c:strRef>
              <c:f>Sheet3!$B$1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A08-4520-BBF7-C5C7E3D5D25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A08-4520-BBF7-C5C7E3D5D25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A08-4520-BBF7-C5C7E3D5D252}"/>
              </c:ext>
            </c:extLst>
          </c:dPt>
          <c:dPt>
            <c:idx val="3"/>
            <c:bubble3D val="0"/>
            <c:spPr>
              <a:solidFill>
                <a:srgbClr val="008080"/>
              </a:solidFill>
              <a:ln w="19050">
                <a:solidFill>
                  <a:schemeClr val="lt1"/>
                </a:solidFill>
              </a:ln>
              <a:effectLst/>
            </c:spPr>
            <c:extLst>
              <c:ext xmlns:c16="http://schemas.microsoft.com/office/drawing/2014/chart" uri="{C3380CC4-5D6E-409C-BE32-E72D297353CC}">
                <c16:uniqueId val="{00000007-5A08-4520-BBF7-C5C7E3D5D25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A08-4520-BBF7-C5C7E3D5D25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5A08-4520-BBF7-C5C7E3D5D252}"/>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5A08-4520-BBF7-C5C7E3D5D252}"/>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5A08-4520-BBF7-C5C7E3D5D252}"/>
              </c:ext>
            </c:extLst>
          </c:dPt>
          <c:cat>
            <c:strRef>
              <c:f>Sheet3!$A$2:$A$10</c:f>
              <c:strCache>
                <c:ptCount val="8"/>
                <c:pt idx="0">
                  <c:v>approved</c:v>
                </c:pt>
                <c:pt idx="1">
                  <c:v>canceled</c:v>
                </c:pt>
                <c:pt idx="2">
                  <c:v>created</c:v>
                </c:pt>
                <c:pt idx="3">
                  <c:v>delivered</c:v>
                </c:pt>
                <c:pt idx="4">
                  <c:v>invoiced</c:v>
                </c:pt>
                <c:pt idx="5">
                  <c:v>processing</c:v>
                </c:pt>
                <c:pt idx="6">
                  <c:v>shipped</c:v>
                </c:pt>
                <c:pt idx="7">
                  <c:v>unavailable</c:v>
                </c:pt>
              </c:strCache>
            </c:strRef>
          </c:cat>
          <c:val>
            <c:numRef>
              <c:f>Sheet3!$B$2:$B$10</c:f>
              <c:numCache>
                <c:formatCode>General</c:formatCode>
                <c:ptCount val="8"/>
                <c:pt idx="0">
                  <c:v>2</c:v>
                </c:pt>
                <c:pt idx="1">
                  <c:v>620</c:v>
                </c:pt>
                <c:pt idx="2">
                  <c:v>5</c:v>
                </c:pt>
                <c:pt idx="3">
                  <c:v>96483</c:v>
                </c:pt>
                <c:pt idx="4">
                  <c:v>314</c:v>
                </c:pt>
                <c:pt idx="5">
                  <c:v>301</c:v>
                </c:pt>
                <c:pt idx="6">
                  <c:v>1107</c:v>
                </c:pt>
                <c:pt idx="7">
                  <c:v>609</c:v>
                </c:pt>
              </c:numCache>
            </c:numRef>
          </c:val>
          <c:extLst>
            <c:ext xmlns:c16="http://schemas.microsoft.com/office/drawing/2014/chart" uri="{C3380CC4-5D6E-409C-BE32-E72D297353CC}">
              <c16:uniqueId val="{00000010-5A08-4520-BBF7-C5C7E3D5D252}"/>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6272938505386213"/>
          <c:y val="5.9288988130215069E-2"/>
          <c:w val="0.3300498596558023"/>
          <c:h val="0.78619163019679739"/>
        </c:manualLayout>
      </c:layout>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FF">
        <a:alpha val="30196"/>
      </a:srgbClr>
    </a:solidFill>
    <a:ln w="9525" cap="flat" cmpd="sng" algn="ctr">
      <a:solidFill>
        <a:schemeClr val="accent1">
          <a:shade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[Olist_Excel_Dashboard.xlsx]Sheet4!PivotTable16</c:name>
    <c:fmtId val="2"/>
  </c:pivotSource>
  <c:chart>
    <c:title>
      <c:tx>
        <c:rich>
          <a:bodyPr rot="0" spcFirstLastPara="1" vertOverflow="ellipsis" vert="horz" wrap="square" anchor="ctr" anchorCtr="1"/>
          <a:lstStyle/>
          <a:p>
            <a:pPr algn="ctr">
              <a:defRPr sz="1100" b="1" i="0" u="none" strike="noStrike" kern="1200" spc="0" baseline="0">
                <a:solidFill>
                  <a:sysClr val="windowText" lastClr="000000"/>
                </a:solidFill>
                <a:latin typeface="+mn-lt"/>
                <a:ea typeface="+mn-ea"/>
                <a:cs typeface="+mn-cs"/>
              </a:defRPr>
            </a:pPr>
            <a:r>
              <a:rPr lang="en-IN" sz="1100" b="1">
                <a:solidFill>
                  <a:sysClr val="windowText" lastClr="000000"/>
                </a:solidFill>
              </a:rPr>
              <a:t>Review</a:t>
            </a:r>
            <a:r>
              <a:rPr lang="en-IN" sz="1100" b="1" baseline="0">
                <a:solidFill>
                  <a:sysClr val="windowText" lastClr="000000"/>
                </a:solidFill>
              </a:rPr>
              <a:t> Score vs Shipping days for product Category</a:t>
            </a:r>
            <a:endParaRPr lang="en-IN" sz="1100" b="1">
              <a:solidFill>
                <a:sysClr val="windowText" lastClr="000000"/>
              </a:solidFill>
            </a:endParaRPr>
          </a:p>
        </c:rich>
      </c:tx>
      <c:layout>
        <c:manualLayout>
          <c:xMode val="edge"/>
          <c:yMode val="edge"/>
          <c:x val="0.24766696935696078"/>
          <c:y val="2.3475326453758497E-2"/>
        </c:manualLayout>
      </c:layout>
      <c:overlay val="0"/>
      <c:spPr>
        <a:noFill/>
        <a:ln>
          <a:noFill/>
        </a:ln>
        <a:effectLst/>
      </c:spPr>
      <c:txPr>
        <a:bodyPr rot="0" spcFirstLastPara="1" vertOverflow="ellipsis" vert="horz" wrap="square" anchor="ctr" anchorCtr="1"/>
        <a:lstStyle/>
        <a:p>
          <a:pPr algn="ctr">
            <a:defRPr sz="11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00666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00FFCC"/>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878168054369506E-2"/>
          <c:y val="0.16689147552208144"/>
          <c:w val="0.81437533242530402"/>
          <c:h val="0.36915684452486919"/>
        </c:manualLayout>
      </c:layout>
      <c:lineChart>
        <c:grouping val="standard"/>
        <c:varyColors val="0"/>
        <c:ser>
          <c:idx val="0"/>
          <c:order val="0"/>
          <c:tx>
            <c:strRef>
              <c:f>Sheet4!$H$1</c:f>
              <c:strCache>
                <c:ptCount val="1"/>
                <c:pt idx="0">
                  <c:v>Average of review_score</c:v>
                </c:pt>
              </c:strCache>
            </c:strRef>
          </c:tx>
          <c:spPr>
            <a:ln w="28575" cap="rnd">
              <a:solidFill>
                <a:srgbClr val="006666"/>
              </a:solidFill>
              <a:round/>
            </a:ln>
            <a:effectLst/>
          </c:spPr>
          <c:marker>
            <c:symbol val="none"/>
          </c:marker>
          <c:cat>
            <c:strRef>
              <c:f>Sheet4!$G$2:$G$76</c:f>
              <c:strCache>
                <c:ptCount val="74"/>
                <c:pt idx="0">
                  <c:v>agro_industria_e_comercio</c:v>
                </c:pt>
                <c:pt idx="1">
                  <c:v>alimentos</c:v>
                </c:pt>
                <c:pt idx="2">
                  <c:v>alimentos_bebidas</c:v>
                </c:pt>
                <c:pt idx="3">
                  <c:v>artes</c:v>
                </c:pt>
                <c:pt idx="4">
                  <c:v>artes_e_artesanato</c:v>
                </c:pt>
                <c:pt idx="5">
                  <c:v>artigos_de_festas</c:v>
                </c:pt>
                <c:pt idx="6">
                  <c:v>artigos_de_natal</c:v>
                </c:pt>
                <c:pt idx="7">
                  <c:v>audio</c:v>
                </c:pt>
                <c:pt idx="8">
                  <c:v>automotivo</c:v>
                </c:pt>
                <c:pt idx="9">
                  <c:v>bebes</c:v>
                </c:pt>
                <c:pt idx="10">
                  <c:v>bebidas</c:v>
                </c:pt>
                <c:pt idx="11">
                  <c:v>beleza_saude</c:v>
                </c:pt>
                <c:pt idx="12">
                  <c:v>brinquedos</c:v>
                </c:pt>
                <c:pt idx="13">
                  <c:v>cama_mesa_banho</c:v>
                </c:pt>
                <c:pt idx="14">
                  <c:v>casa_conforto</c:v>
                </c:pt>
                <c:pt idx="15">
                  <c:v>casa_conforto_2</c:v>
                </c:pt>
                <c:pt idx="16">
                  <c:v>casa_construcao</c:v>
                </c:pt>
                <c:pt idx="17">
                  <c:v>cds_dvds_musicais</c:v>
                </c:pt>
                <c:pt idx="18">
                  <c:v>cine_foto</c:v>
                </c:pt>
                <c:pt idx="19">
                  <c:v>climatizacao</c:v>
                </c:pt>
                <c:pt idx="20">
                  <c:v>consoles_games</c:v>
                </c:pt>
                <c:pt idx="21">
                  <c:v>construcao_ferramentas_construcao</c:v>
                </c:pt>
                <c:pt idx="22">
                  <c:v>construcao_ferramentas_ferramentas</c:v>
                </c:pt>
                <c:pt idx="23">
                  <c:v>construcao_ferramentas_iluminacao</c:v>
                </c:pt>
                <c:pt idx="24">
                  <c:v>construcao_ferramentas_jardim</c:v>
                </c:pt>
                <c:pt idx="25">
                  <c:v>construcao_ferramentas_seguranca</c:v>
                </c:pt>
                <c:pt idx="26">
                  <c:v>cool_stuff</c:v>
                </c:pt>
                <c:pt idx="27">
                  <c:v>dvds_blu_ray</c:v>
                </c:pt>
                <c:pt idx="28">
                  <c:v>eletrodomesticos</c:v>
                </c:pt>
                <c:pt idx="29">
                  <c:v>eletrodomesticos_2</c:v>
                </c:pt>
                <c:pt idx="30">
                  <c:v>eletronicos</c:v>
                </c:pt>
                <c:pt idx="31">
                  <c:v>eletroportateis</c:v>
                </c:pt>
                <c:pt idx="32">
                  <c:v>esporte_lazer</c:v>
                </c:pt>
                <c:pt idx="33">
                  <c:v>fashion_bolsas_e_acessorios</c:v>
                </c:pt>
                <c:pt idx="34">
                  <c:v>fashion_calcados</c:v>
                </c:pt>
                <c:pt idx="35">
                  <c:v>fashion_esporte</c:v>
                </c:pt>
                <c:pt idx="36">
                  <c:v>fashion_roupa_feminina</c:v>
                </c:pt>
                <c:pt idx="37">
                  <c:v>fashion_roupa_infanto_juvenil</c:v>
                </c:pt>
                <c:pt idx="38">
                  <c:v>fashion_roupa_masculina</c:v>
                </c:pt>
                <c:pt idx="39">
                  <c:v>fashion_underwear_e_moda_praia</c:v>
                </c:pt>
                <c:pt idx="40">
                  <c:v>ferramentas_jardim</c:v>
                </c:pt>
                <c:pt idx="41">
                  <c:v>flores</c:v>
                </c:pt>
                <c:pt idx="42">
                  <c:v>fraldas_higiene</c:v>
                </c:pt>
                <c:pt idx="43">
                  <c:v>industria_comercio_e_negocios</c:v>
                </c:pt>
                <c:pt idx="44">
                  <c:v>informatica_acessorios</c:v>
                </c:pt>
                <c:pt idx="45">
                  <c:v>instrumentos_musicais</c:v>
                </c:pt>
                <c:pt idx="46">
                  <c:v>la_cuisine</c:v>
                </c:pt>
                <c:pt idx="47">
                  <c:v>livros_importados</c:v>
                </c:pt>
                <c:pt idx="48">
                  <c:v>livros_interesse_geral</c:v>
                </c:pt>
                <c:pt idx="49">
                  <c:v>livros_tecnicos</c:v>
                </c:pt>
                <c:pt idx="50">
                  <c:v>malas_acessorios</c:v>
                </c:pt>
                <c:pt idx="51">
                  <c:v>market_place</c:v>
                </c:pt>
                <c:pt idx="52">
                  <c:v>moveis_colchao_e_estofado</c:v>
                </c:pt>
                <c:pt idx="53">
                  <c:v>moveis_cozinha_area_de_servico_jantar_e_jardim</c:v>
                </c:pt>
                <c:pt idx="54">
                  <c:v>moveis_decoracao</c:v>
                </c:pt>
                <c:pt idx="55">
                  <c:v>moveis_escritorio</c:v>
                </c:pt>
                <c:pt idx="56">
                  <c:v>moveis_quarto</c:v>
                </c:pt>
                <c:pt idx="57">
                  <c:v>moveis_sala</c:v>
                </c:pt>
                <c:pt idx="58">
                  <c:v>musica</c:v>
                </c:pt>
                <c:pt idx="59">
                  <c:v>Not Available</c:v>
                </c:pt>
                <c:pt idx="60">
                  <c:v>papelaria</c:v>
                </c:pt>
                <c:pt idx="61">
                  <c:v>pc_gamer</c:v>
                </c:pt>
                <c:pt idx="62">
                  <c:v>pcs</c:v>
                </c:pt>
                <c:pt idx="63">
                  <c:v>perfumaria</c:v>
                </c:pt>
                <c:pt idx="64">
                  <c:v>pet_shop</c:v>
                </c:pt>
                <c:pt idx="65">
                  <c:v>portateis_casa_forno_e_cafe</c:v>
                </c:pt>
                <c:pt idx="66">
                  <c:v>portateis_cozinha_e_preparadores_de_alimentos</c:v>
                </c:pt>
                <c:pt idx="67">
                  <c:v>relogios_presentes</c:v>
                </c:pt>
                <c:pt idx="68">
                  <c:v>seguros_e_servicos</c:v>
                </c:pt>
                <c:pt idx="69">
                  <c:v>sinalizacao_e_seguranca</c:v>
                </c:pt>
                <c:pt idx="70">
                  <c:v>tablets_impressao_imagem</c:v>
                </c:pt>
                <c:pt idx="71">
                  <c:v>telefonia</c:v>
                </c:pt>
                <c:pt idx="72">
                  <c:v>telefonia_fixa</c:v>
                </c:pt>
                <c:pt idx="73">
                  <c:v>utilidades_domesticas</c:v>
                </c:pt>
              </c:strCache>
            </c:strRef>
          </c:cat>
          <c:val>
            <c:numRef>
              <c:f>Sheet4!$H$2:$H$76</c:f>
              <c:numCache>
                <c:formatCode>0</c:formatCode>
                <c:ptCount val="74"/>
                <c:pt idx="0">
                  <c:v>4.0219780219780219</c:v>
                </c:pt>
                <c:pt idx="1">
                  <c:v>4.2702702702702702</c:v>
                </c:pt>
                <c:pt idx="2">
                  <c:v>4.3794642857142856</c:v>
                </c:pt>
                <c:pt idx="3">
                  <c:v>4.0505050505050502</c:v>
                </c:pt>
                <c:pt idx="4">
                  <c:v>4.1363636363636367</c:v>
                </c:pt>
                <c:pt idx="5">
                  <c:v>4</c:v>
                </c:pt>
                <c:pt idx="6">
                  <c:v>4.0546875</c:v>
                </c:pt>
                <c:pt idx="7">
                  <c:v>3.8410404624277459</c:v>
                </c:pt>
                <c:pt idx="8">
                  <c:v>4.0961340206185568</c:v>
                </c:pt>
                <c:pt idx="9">
                  <c:v>4.0553011623811202</c:v>
                </c:pt>
                <c:pt idx="10">
                  <c:v>4.1802721088435373</c:v>
                </c:pt>
                <c:pt idx="11">
                  <c:v>4.1845156889495225</c:v>
                </c:pt>
                <c:pt idx="12">
                  <c:v>4.1893291893291895</c:v>
                </c:pt>
                <c:pt idx="13">
                  <c:v>3.9823864246590053</c:v>
                </c:pt>
                <c:pt idx="14">
                  <c:v>3.8933333333333335</c:v>
                </c:pt>
                <c:pt idx="15">
                  <c:v>3.9090909090909092</c:v>
                </c:pt>
                <c:pt idx="16">
                  <c:v>4.0338266384778017</c:v>
                </c:pt>
                <c:pt idx="17">
                  <c:v>4.666666666666667</c:v>
                </c:pt>
                <c:pt idx="18">
                  <c:v>4.2307692307692308</c:v>
                </c:pt>
                <c:pt idx="19">
                  <c:v>4.0396825396825395</c:v>
                </c:pt>
                <c:pt idx="20">
                  <c:v>4.0708884688090734</c:v>
                </c:pt>
                <c:pt idx="21">
                  <c:v>4.0864864864864865</c:v>
                </c:pt>
                <c:pt idx="22">
                  <c:v>4.4123711340206189</c:v>
                </c:pt>
                <c:pt idx="23">
                  <c:v>4.1845493562231759</c:v>
                </c:pt>
                <c:pt idx="24">
                  <c:v>4.2192513368983962</c:v>
                </c:pt>
                <c:pt idx="25">
                  <c:v>3.8888888888888888</c:v>
                </c:pt>
                <c:pt idx="26">
                  <c:v>4.1773522064945876</c:v>
                </c:pt>
                <c:pt idx="27">
                  <c:v>4.0847457627118642</c:v>
                </c:pt>
                <c:pt idx="28">
                  <c:v>4.1636125654450264</c:v>
                </c:pt>
                <c:pt idx="29">
                  <c:v>4.1373390557939915</c:v>
                </c:pt>
                <c:pt idx="30">
                  <c:v>4.0984251968503935</c:v>
                </c:pt>
                <c:pt idx="31">
                  <c:v>4.1818181818181817</c:v>
                </c:pt>
                <c:pt idx="32">
                  <c:v>4.1710714750683504</c:v>
                </c:pt>
                <c:pt idx="33">
                  <c:v>4.1893203883495147</c:v>
                </c:pt>
                <c:pt idx="34">
                  <c:v>4.2352941176470589</c:v>
                </c:pt>
                <c:pt idx="35">
                  <c:v>4.4000000000000004</c:v>
                </c:pt>
                <c:pt idx="36">
                  <c:v>3.6923076923076925</c:v>
                </c:pt>
                <c:pt idx="37">
                  <c:v>4.5</c:v>
                </c:pt>
                <c:pt idx="38">
                  <c:v>3.7053571428571428</c:v>
                </c:pt>
                <c:pt idx="39">
                  <c:v>3.9338842975206614</c:v>
                </c:pt>
                <c:pt idx="40">
                  <c:v>4.1481906950028717</c:v>
                </c:pt>
                <c:pt idx="41">
                  <c:v>4.3793103448275863</c:v>
                </c:pt>
                <c:pt idx="42">
                  <c:v>3.7407407407407409</c:v>
                </c:pt>
                <c:pt idx="43">
                  <c:v>4.2025862068965516</c:v>
                </c:pt>
                <c:pt idx="44">
                  <c:v>4.0292792792792795</c:v>
                </c:pt>
                <c:pt idx="45">
                  <c:v>4.1923076923076925</c:v>
                </c:pt>
                <c:pt idx="46">
                  <c:v>4.5</c:v>
                </c:pt>
                <c:pt idx="47">
                  <c:v>4.384615384615385</c:v>
                </c:pt>
                <c:pt idx="48">
                  <c:v>4.4636542239685655</c:v>
                </c:pt>
                <c:pt idx="49">
                  <c:v>4.3938223938223935</c:v>
                </c:pt>
                <c:pt idx="50">
                  <c:v>4.3382209188660799</c:v>
                </c:pt>
                <c:pt idx="51">
                  <c:v>4.054744525547445</c:v>
                </c:pt>
                <c:pt idx="52">
                  <c:v>3.8157894736842106</c:v>
                </c:pt>
                <c:pt idx="53">
                  <c:v>4.0650406504065044</c:v>
                </c:pt>
                <c:pt idx="54">
                  <c:v>4.024390243902439</c:v>
                </c:pt>
                <c:pt idx="55">
                  <c:v>3.6276679841897232</c:v>
                </c:pt>
                <c:pt idx="56">
                  <c:v>4.1702127659574471</c:v>
                </c:pt>
                <c:pt idx="57">
                  <c:v>4.0503597122302155</c:v>
                </c:pt>
                <c:pt idx="58">
                  <c:v>4.2972972972972974</c:v>
                </c:pt>
                <c:pt idx="59">
                  <c:v>3.1716111364673667</c:v>
                </c:pt>
                <c:pt idx="60">
                  <c:v>4.2541412380122061</c:v>
                </c:pt>
                <c:pt idx="61">
                  <c:v>3.4285714285714284</c:v>
                </c:pt>
                <c:pt idx="62">
                  <c:v>4.1888888888888891</c:v>
                </c:pt>
                <c:pt idx="63">
                  <c:v>4.2057796125754212</c:v>
                </c:pt>
                <c:pt idx="64">
                  <c:v>4.242957746478873</c:v>
                </c:pt>
                <c:pt idx="65">
                  <c:v>4.293333333333333</c:v>
                </c:pt>
                <c:pt idx="66">
                  <c:v>3.4285714285714284</c:v>
                </c:pt>
                <c:pt idx="67">
                  <c:v>4.0703445813247638</c:v>
                </c:pt>
                <c:pt idx="68">
                  <c:v>2.5</c:v>
                </c:pt>
                <c:pt idx="69">
                  <c:v>4.1071428571428568</c:v>
                </c:pt>
                <c:pt idx="70">
                  <c:v>4.1688311688311686</c:v>
                </c:pt>
                <c:pt idx="71">
                  <c:v>4.0069344811095169</c:v>
                </c:pt>
                <c:pt idx="72">
                  <c:v>3.903225806451613</c:v>
                </c:pt>
                <c:pt idx="73">
                  <c:v>4.1501115114084746</c:v>
                </c:pt>
              </c:numCache>
            </c:numRef>
          </c:val>
          <c:smooth val="0"/>
          <c:extLst>
            <c:ext xmlns:c16="http://schemas.microsoft.com/office/drawing/2014/chart" uri="{C3380CC4-5D6E-409C-BE32-E72D297353CC}">
              <c16:uniqueId val="{00000000-22E6-4D00-A10E-4212AE51538D}"/>
            </c:ext>
          </c:extLst>
        </c:ser>
        <c:dLbls>
          <c:showLegendKey val="0"/>
          <c:showVal val="0"/>
          <c:showCatName val="0"/>
          <c:showSerName val="0"/>
          <c:showPercent val="0"/>
          <c:showBubbleSize val="0"/>
        </c:dLbls>
        <c:marker val="1"/>
        <c:smooth val="0"/>
        <c:axId val="2003172303"/>
        <c:axId val="2003162223"/>
      </c:lineChart>
      <c:lineChart>
        <c:grouping val="standard"/>
        <c:varyColors val="0"/>
        <c:ser>
          <c:idx val="1"/>
          <c:order val="1"/>
          <c:tx>
            <c:strRef>
              <c:f>Sheet4!$I$1</c:f>
              <c:strCache>
                <c:ptCount val="1"/>
                <c:pt idx="0">
                  <c:v>Average of Shipping_days</c:v>
                </c:pt>
              </c:strCache>
            </c:strRef>
          </c:tx>
          <c:spPr>
            <a:ln w="28575" cap="rnd">
              <a:solidFill>
                <a:srgbClr val="00FFCC"/>
              </a:solidFill>
              <a:round/>
            </a:ln>
            <a:effectLst/>
          </c:spPr>
          <c:marker>
            <c:symbol val="none"/>
          </c:marker>
          <c:cat>
            <c:strRef>
              <c:f>Sheet4!$G$2:$G$76</c:f>
              <c:strCache>
                <c:ptCount val="74"/>
                <c:pt idx="0">
                  <c:v>agro_industria_e_comercio</c:v>
                </c:pt>
                <c:pt idx="1">
                  <c:v>alimentos</c:v>
                </c:pt>
                <c:pt idx="2">
                  <c:v>alimentos_bebidas</c:v>
                </c:pt>
                <c:pt idx="3">
                  <c:v>artes</c:v>
                </c:pt>
                <c:pt idx="4">
                  <c:v>artes_e_artesanato</c:v>
                </c:pt>
                <c:pt idx="5">
                  <c:v>artigos_de_festas</c:v>
                </c:pt>
                <c:pt idx="6">
                  <c:v>artigos_de_natal</c:v>
                </c:pt>
                <c:pt idx="7">
                  <c:v>audio</c:v>
                </c:pt>
                <c:pt idx="8">
                  <c:v>automotivo</c:v>
                </c:pt>
                <c:pt idx="9">
                  <c:v>bebes</c:v>
                </c:pt>
                <c:pt idx="10">
                  <c:v>bebidas</c:v>
                </c:pt>
                <c:pt idx="11">
                  <c:v>beleza_saude</c:v>
                </c:pt>
                <c:pt idx="12">
                  <c:v>brinquedos</c:v>
                </c:pt>
                <c:pt idx="13">
                  <c:v>cama_mesa_banho</c:v>
                </c:pt>
                <c:pt idx="14">
                  <c:v>casa_conforto</c:v>
                </c:pt>
                <c:pt idx="15">
                  <c:v>casa_conforto_2</c:v>
                </c:pt>
                <c:pt idx="16">
                  <c:v>casa_construcao</c:v>
                </c:pt>
                <c:pt idx="17">
                  <c:v>cds_dvds_musicais</c:v>
                </c:pt>
                <c:pt idx="18">
                  <c:v>cine_foto</c:v>
                </c:pt>
                <c:pt idx="19">
                  <c:v>climatizacao</c:v>
                </c:pt>
                <c:pt idx="20">
                  <c:v>consoles_games</c:v>
                </c:pt>
                <c:pt idx="21">
                  <c:v>construcao_ferramentas_construcao</c:v>
                </c:pt>
                <c:pt idx="22">
                  <c:v>construcao_ferramentas_ferramentas</c:v>
                </c:pt>
                <c:pt idx="23">
                  <c:v>construcao_ferramentas_iluminacao</c:v>
                </c:pt>
                <c:pt idx="24">
                  <c:v>construcao_ferramentas_jardim</c:v>
                </c:pt>
                <c:pt idx="25">
                  <c:v>construcao_ferramentas_seguranca</c:v>
                </c:pt>
                <c:pt idx="26">
                  <c:v>cool_stuff</c:v>
                </c:pt>
                <c:pt idx="27">
                  <c:v>dvds_blu_ray</c:v>
                </c:pt>
                <c:pt idx="28">
                  <c:v>eletrodomesticos</c:v>
                </c:pt>
                <c:pt idx="29">
                  <c:v>eletrodomesticos_2</c:v>
                </c:pt>
                <c:pt idx="30">
                  <c:v>eletronicos</c:v>
                </c:pt>
                <c:pt idx="31">
                  <c:v>eletroportateis</c:v>
                </c:pt>
                <c:pt idx="32">
                  <c:v>esporte_lazer</c:v>
                </c:pt>
                <c:pt idx="33">
                  <c:v>fashion_bolsas_e_acessorios</c:v>
                </c:pt>
                <c:pt idx="34">
                  <c:v>fashion_calcados</c:v>
                </c:pt>
                <c:pt idx="35">
                  <c:v>fashion_esporte</c:v>
                </c:pt>
                <c:pt idx="36">
                  <c:v>fashion_roupa_feminina</c:v>
                </c:pt>
                <c:pt idx="37">
                  <c:v>fashion_roupa_infanto_juvenil</c:v>
                </c:pt>
                <c:pt idx="38">
                  <c:v>fashion_roupa_masculina</c:v>
                </c:pt>
                <c:pt idx="39">
                  <c:v>fashion_underwear_e_moda_praia</c:v>
                </c:pt>
                <c:pt idx="40">
                  <c:v>ferramentas_jardim</c:v>
                </c:pt>
                <c:pt idx="41">
                  <c:v>flores</c:v>
                </c:pt>
                <c:pt idx="42">
                  <c:v>fraldas_higiene</c:v>
                </c:pt>
                <c:pt idx="43">
                  <c:v>industria_comercio_e_negocios</c:v>
                </c:pt>
                <c:pt idx="44">
                  <c:v>informatica_acessorios</c:v>
                </c:pt>
                <c:pt idx="45">
                  <c:v>instrumentos_musicais</c:v>
                </c:pt>
                <c:pt idx="46">
                  <c:v>la_cuisine</c:v>
                </c:pt>
                <c:pt idx="47">
                  <c:v>livros_importados</c:v>
                </c:pt>
                <c:pt idx="48">
                  <c:v>livros_interesse_geral</c:v>
                </c:pt>
                <c:pt idx="49">
                  <c:v>livros_tecnicos</c:v>
                </c:pt>
                <c:pt idx="50">
                  <c:v>malas_acessorios</c:v>
                </c:pt>
                <c:pt idx="51">
                  <c:v>market_place</c:v>
                </c:pt>
                <c:pt idx="52">
                  <c:v>moveis_colchao_e_estofado</c:v>
                </c:pt>
                <c:pt idx="53">
                  <c:v>moveis_cozinha_area_de_servico_jantar_e_jardim</c:v>
                </c:pt>
                <c:pt idx="54">
                  <c:v>moveis_decoracao</c:v>
                </c:pt>
                <c:pt idx="55">
                  <c:v>moveis_escritorio</c:v>
                </c:pt>
                <c:pt idx="56">
                  <c:v>moveis_quarto</c:v>
                </c:pt>
                <c:pt idx="57">
                  <c:v>moveis_sala</c:v>
                </c:pt>
                <c:pt idx="58">
                  <c:v>musica</c:v>
                </c:pt>
                <c:pt idx="59">
                  <c:v>Not Available</c:v>
                </c:pt>
                <c:pt idx="60">
                  <c:v>papelaria</c:v>
                </c:pt>
                <c:pt idx="61">
                  <c:v>pc_gamer</c:v>
                </c:pt>
                <c:pt idx="62">
                  <c:v>pcs</c:v>
                </c:pt>
                <c:pt idx="63">
                  <c:v>perfumaria</c:v>
                </c:pt>
                <c:pt idx="64">
                  <c:v>pet_shop</c:v>
                </c:pt>
                <c:pt idx="65">
                  <c:v>portateis_casa_forno_e_cafe</c:v>
                </c:pt>
                <c:pt idx="66">
                  <c:v>portateis_cozinha_e_preparadores_de_alimentos</c:v>
                </c:pt>
                <c:pt idx="67">
                  <c:v>relogios_presentes</c:v>
                </c:pt>
                <c:pt idx="68">
                  <c:v>seguros_e_servicos</c:v>
                </c:pt>
                <c:pt idx="69">
                  <c:v>sinalizacao_e_seguranca</c:v>
                </c:pt>
                <c:pt idx="70">
                  <c:v>tablets_impressao_imagem</c:v>
                </c:pt>
                <c:pt idx="71">
                  <c:v>telefonia</c:v>
                </c:pt>
                <c:pt idx="72">
                  <c:v>telefonia_fixa</c:v>
                </c:pt>
                <c:pt idx="73">
                  <c:v>utilidades_domesticas</c:v>
                </c:pt>
              </c:strCache>
            </c:strRef>
          </c:cat>
          <c:val>
            <c:numRef>
              <c:f>Sheet4!$I$2:$I$76</c:f>
              <c:numCache>
                <c:formatCode>0.00</c:formatCode>
                <c:ptCount val="74"/>
                <c:pt idx="0">
                  <c:v>11.065934065934066</c:v>
                </c:pt>
                <c:pt idx="1">
                  <c:v>9.5653153153153152</c:v>
                </c:pt>
                <c:pt idx="2">
                  <c:v>10.522321428571429</c:v>
                </c:pt>
                <c:pt idx="3">
                  <c:v>10.939393939393939</c:v>
                </c:pt>
                <c:pt idx="4">
                  <c:v>5.6363636363636367</c:v>
                </c:pt>
                <c:pt idx="5">
                  <c:v>8.5897435897435894</c:v>
                </c:pt>
                <c:pt idx="6">
                  <c:v>14.9375</c:v>
                </c:pt>
                <c:pt idx="7">
                  <c:v>13.378612716763005</c:v>
                </c:pt>
                <c:pt idx="8">
                  <c:v>12.011082474226804</c:v>
                </c:pt>
                <c:pt idx="9">
                  <c:v>12.339203945051075</c:v>
                </c:pt>
                <c:pt idx="10">
                  <c:v>9.9421768707483</c:v>
                </c:pt>
                <c:pt idx="11">
                  <c:v>11.800818553888131</c:v>
                </c:pt>
                <c:pt idx="12">
                  <c:v>11.491582491582491</c:v>
                </c:pt>
                <c:pt idx="13">
                  <c:v>12.773064117710236</c:v>
                </c:pt>
                <c:pt idx="14">
                  <c:v>13.298666666666668</c:v>
                </c:pt>
                <c:pt idx="15">
                  <c:v>15.045454545454545</c:v>
                </c:pt>
                <c:pt idx="16">
                  <c:v>13.245243128964059</c:v>
                </c:pt>
                <c:pt idx="17">
                  <c:v>10.75</c:v>
                </c:pt>
                <c:pt idx="18">
                  <c:v>10.076923076923077</c:v>
                </c:pt>
                <c:pt idx="19">
                  <c:v>11.595238095238095</c:v>
                </c:pt>
                <c:pt idx="20">
                  <c:v>13.189035916824196</c:v>
                </c:pt>
                <c:pt idx="21">
                  <c:v>10.598648648648648</c:v>
                </c:pt>
                <c:pt idx="22">
                  <c:v>12.195876288659793</c:v>
                </c:pt>
                <c:pt idx="23">
                  <c:v>9.6051502145922747</c:v>
                </c:pt>
                <c:pt idx="24">
                  <c:v>11.727272727272727</c:v>
                </c:pt>
                <c:pt idx="25">
                  <c:v>11.061728395061728</c:v>
                </c:pt>
                <c:pt idx="26">
                  <c:v>12.101026922009437</c:v>
                </c:pt>
                <c:pt idx="27">
                  <c:v>12.220338983050848</c:v>
                </c:pt>
                <c:pt idx="28">
                  <c:v>10.992146596858639</c:v>
                </c:pt>
                <c:pt idx="29">
                  <c:v>13.429184549356224</c:v>
                </c:pt>
                <c:pt idx="30">
                  <c:v>12.69763779527559</c:v>
                </c:pt>
                <c:pt idx="31">
                  <c:v>10.609250398724082</c:v>
                </c:pt>
                <c:pt idx="32">
                  <c:v>11.892982684546283</c:v>
                </c:pt>
                <c:pt idx="33">
                  <c:v>10.927184466019417</c:v>
                </c:pt>
                <c:pt idx="34">
                  <c:v>15.357142857142858</c:v>
                </c:pt>
                <c:pt idx="35">
                  <c:v>9.84</c:v>
                </c:pt>
                <c:pt idx="36">
                  <c:v>11.923076923076923</c:v>
                </c:pt>
                <c:pt idx="37">
                  <c:v>7.75</c:v>
                </c:pt>
                <c:pt idx="38">
                  <c:v>12.107142857142858</c:v>
                </c:pt>
                <c:pt idx="39">
                  <c:v>13.446280991735538</c:v>
                </c:pt>
                <c:pt idx="40">
                  <c:v>13.363009764503159</c:v>
                </c:pt>
                <c:pt idx="41">
                  <c:v>11.482758620689655</c:v>
                </c:pt>
                <c:pt idx="42">
                  <c:v>9.6296296296296298</c:v>
                </c:pt>
                <c:pt idx="43">
                  <c:v>10.672413793103448</c:v>
                </c:pt>
                <c:pt idx="44">
                  <c:v>12.817117117117117</c:v>
                </c:pt>
                <c:pt idx="45">
                  <c:v>12.701923076923077</c:v>
                </c:pt>
                <c:pt idx="46">
                  <c:v>7.666666666666667</c:v>
                </c:pt>
                <c:pt idx="47">
                  <c:v>7.1730769230769234</c:v>
                </c:pt>
                <c:pt idx="48">
                  <c:v>11.766208251473477</c:v>
                </c:pt>
                <c:pt idx="49">
                  <c:v>10.467181467181467</c:v>
                </c:pt>
                <c:pt idx="50">
                  <c:v>10.682306940371456</c:v>
                </c:pt>
                <c:pt idx="51">
                  <c:v>12.182481751824817</c:v>
                </c:pt>
                <c:pt idx="52">
                  <c:v>14.026315789473685</c:v>
                </c:pt>
                <c:pt idx="53">
                  <c:v>11.443089430894309</c:v>
                </c:pt>
                <c:pt idx="54">
                  <c:v>12.783949645948072</c:v>
                </c:pt>
                <c:pt idx="55">
                  <c:v>20.341501976284587</c:v>
                </c:pt>
                <c:pt idx="56">
                  <c:v>12.957446808510639</c:v>
                </c:pt>
                <c:pt idx="57">
                  <c:v>13.649880095923262</c:v>
                </c:pt>
                <c:pt idx="58">
                  <c:v>11.45945945945946</c:v>
                </c:pt>
                <c:pt idx="59">
                  <c:v>8.0004564125969875</c:v>
                </c:pt>
                <c:pt idx="60">
                  <c:v>12.480383609415867</c:v>
                </c:pt>
                <c:pt idx="61">
                  <c:v>8.8571428571428577</c:v>
                </c:pt>
                <c:pt idx="62">
                  <c:v>13.53888888888889</c:v>
                </c:pt>
                <c:pt idx="63">
                  <c:v>11.59765004763417</c:v>
                </c:pt>
                <c:pt idx="64">
                  <c:v>11.190140845070422</c:v>
                </c:pt>
                <c:pt idx="65">
                  <c:v>9.4933333333333341</c:v>
                </c:pt>
                <c:pt idx="66">
                  <c:v>7.6428571428571432</c:v>
                </c:pt>
                <c:pt idx="67">
                  <c:v>12.460453490448135</c:v>
                </c:pt>
                <c:pt idx="68">
                  <c:v>15</c:v>
                </c:pt>
                <c:pt idx="69">
                  <c:v>10.657142857142857</c:v>
                </c:pt>
                <c:pt idx="70">
                  <c:v>13.012987012987013</c:v>
                </c:pt>
                <c:pt idx="71">
                  <c:v>12.592300334768053</c:v>
                </c:pt>
                <c:pt idx="72">
                  <c:v>12.225806451612904</c:v>
                </c:pt>
                <c:pt idx="73">
                  <c:v>10.852290272774061</c:v>
                </c:pt>
              </c:numCache>
            </c:numRef>
          </c:val>
          <c:smooth val="0"/>
          <c:extLst>
            <c:ext xmlns:c16="http://schemas.microsoft.com/office/drawing/2014/chart" uri="{C3380CC4-5D6E-409C-BE32-E72D297353CC}">
              <c16:uniqueId val="{00000001-22E6-4D00-A10E-4212AE51538D}"/>
            </c:ext>
          </c:extLst>
        </c:ser>
        <c:dLbls>
          <c:showLegendKey val="0"/>
          <c:showVal val="0"/>
          <c:showCatName val="0"/>
          <c:showSerName val="0"/>
          <c:showPercent val="0"/>
          <c:showBubbleSize val="0"/>
        </c:dLbls>
        <c:marker val="1"/>
        <c:smooth val="0"/>
        <c:axId val="2003193903"/>
        <c:axId val="2003206863"/>
      </c:lineChart>
      <c:catAx>
        <c:axId val="20031723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62223"/>
        <c:crosses val="autoZero"/>
        <c:auto val="1"/>
        <c:lblAlgn val="ctr"/>
        <c:lblOffset val="100"/>
        <c:noMultiLvlLbl val="0"/>
      </c:catAx>
      <c:valAx>
        <c:axId val="200316222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72303"/>
        <c:crosses val="autoZero"/>
        <c:crossBetween val="between"/>
      </c:valAx>
      <c:valAx>
        <c:axId val="2003206863"/>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93903"/>
        <c:crosses val="max"/>
        <c:crossBetween val="between"/>
      </c:valAx>
      <c:catAx>
        <c:axId val="2003193903"/>
        <c:scaling>
          <c:orientation val="minMax"/>
        </c:scaling>
        <c:delete val="1"/>
        <c:axPos val="b"/>
        <c:numFmt formatCode="General" sourceLinked="1"/>
        <c:majorTickMark val="out"/>
        <c:minorTickMark val="none"/>
        <c:tickLblPos val="nextTo"/>
        <c:crossAx val="2003206863"/>
        <c:crosses val="autoZero"/>
        <c:auto val="1"/>
        <c:lblAlgn val="ctr"/>
        <c:lblOffset val="100"/>
        <c:noMultiLvlLbl val="0"/>
      </c:catAx>
      <c:spPr>
        <a:noFill/>
        <a:ln>
          <a:noFill/>
        </a:ln>
        <a:effectLst/>
      </c:spPr>
    </c:plotArea>
    <c:legend>
      <c:legendPos val="r"/>
      <c:layout>
        <c:manualLayout>
          <c:xMode val="edge"/>
          <c:yMode val="edge"/>
          <c:x val="0.79580696489690184"/>
          <c:y val="0.72571330757568342"/>
          <c:w val="0.19729728341620048"/>
          <c:h val="0.2096287964004499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FF">
        <a:alpha val="30196"/>
      </a:srgbClr>
    </a:solidFill>
    <a:ln w="9525" cap="flat" cmpd="sng" algn="ctr">
      <a:solidFill>
        <a:srgbClr val="00666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[Olist_Excel_Dashboard.xlsx]KPI1!PivotTable1</c:name>
    <c:fmtId val="15"/>
  </c:pivotSource>
  <c:chart>
    <c:title>
      <c:tx>
        <c:rich>
          <a:bodyPr rot="0" spcFirstLastPara="1" vertOverflow="ellipsis" vert="horz" wrap="square" anchor="ctr" anchorCtr="1"/>
          <a:lstStyle/>
          <a:p>
            <a:pPr>
              <a:defRPr sz="1000" b="1" i="0" u="none" strike="noStrike" kern="1200" spc="0" baseline="0">
                <a:solidFill>
                  <a:sysClr val="windowText" lastClr="000000"/>
                </a:solidFill>
                <a:latin typeface="+mn-lt"/>
                <a:ea typeface="+mn-ea"/>
                <a:cs typeface="+mn-cs"/>
              </a:defRPr>
            </a:pPr>
            <a:r>
              <a:rPr lang="en-US" sz="1000" b="1">
                <a:solidFill>
                  <a:sysClr val="windowText" lastClr="000000"/>
                </a:solidFill>
              </a:rPr>
              <a:t>Payments</a:t>
            </a:r>
            <a:r>
              <a:rPr lang="en-US" sz="1000" b="1" baseline="0">
                <a:solidFill>
                  <a:sysClr val="windowText" lastClr="000000"/>
                </a:solidFill>
              </a:rPr>
              <a:t> on Weekday/Weekend</a:t>
            </a:r>
            <a:endParaRPr lang="en-US" sz="1000" b="1">
              <a:solidFill>
                <a:sysClr val="windowText" lastClr="000000"/>
              </a:solidFill>
            </a:endParaRPr>
          </a:p>
        </c:rich>
      </c:tx>
      <c:layout>
        <c:manualLayout>
          <c:xMode val="edge"/>
          <c:yMode val="edge"/>
          <c:x val="1.2495656208453273E-2"/>
          <c:y val="4.7674074500438889E-2"/>
        </c:manualLayout>
      </c:layout>
      <c:overlay val="0"/>
      <c:spPr>
        <a:noFill/>
        <a:ln>
          <a:noFill/>
        </a:ln>
        <a:effectLst/>
      </c:spPr>
      <c:txPr>
        <a:bodyPr rot="0" spcFirstLastPara="1" vertOverflow="ellipsis" vert="horz" wrap="square" anchor="ctr" anchorCtr="1"/>
        <a:lstStyle/>
        <a:p>
          <a:pPr>
            <a:defRPr sz="10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rgbClr val="00FFCC"/>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9"/>
        <c:spPr>
          <a:solidFill>
            <a:srgbClr val="008080"/>
          </a:solidFill>
          <a:ln w="19050">
            <a:solidFill>
              <a:schemeClr val="lt1"/>
            </a:solidFill>
          </a:ln>
          <a:effectLst/>
        </c:spPr>
        <c:dLbl>
          <c:idx val="0"/>
          <c:layout>
            <c:manualLayout>
              <c:x val="-0.2806117990187656"/>
              <c:y val="-0.15134677595456195"/>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layout>
                <c:manualLayout>
                  <c:w val="0.23663532305313817"/>
                  <c:h val="0.21585559950383715"/>
                </c:manualLayout>
              </c15:layout>
            </c:ext>
          </c:extLst>
        </c:dLbl>
      </c:pivotFmt>
      <c:pivotFmt>
        <c:idx val="10"/>
        <c:spPr>
          <a:solidFill>
            <a:srgbClr val="00FFCC"/>
          </a:solidFill>
          <a:ln w="19050">
            <a:solidFill>
              <a:schemeClr val="lt1"/>
            </a:solidFill>
          </a:ln>
          <a:effectLst/>
        </c:spPr>
        <c:dLbl>
          <c:idx val="0"/>
          <c:layout>
            <c:manualLayout>
              <c:x val="-0.11727060257500652"/>
              <c:y val="6.2201351165780072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layout>
                <c:manualLayout>
                  <c:w val="0.27118826845470256"/>
                  <c:h val="0.22157362862976662"/>
                </c:manualLayout>
              </c15:layout>
            </c:ext>
          </c:extLst>
        </c:dLbl>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s>
    <c:plotArea>
      <c:layout/>
      <c:pieChart>
        <c:varyColors val="1"/>
        <c:ser>
          <c:idx val="0"/>
          <c:order val="0"/>
          <c:tx>
            <c:strRef>
              <c:f>'KPI1'!$B$1</c:f>
              <c:strCache>
                <c:ptCount val="1"/>
                <c:pt idx="0">
                  <c:v>Total payment_value</c:v>
                </c:pt>
              </c:strCache>
            </c:strRef>
          </c:tx>
          <c:spPr>
            <a:solidFill>
              <a:srgbClr val="00FFCC"/>
            </a:solidFill>
          </c:spPr>
          <c:dPt>
            <c:idx val="0"/>
            <c:bubble3D val="0"/>
            <c:spPr>
              <a:solidFill>
                <a:srgbClr val="008080"/>
              </a:solidFill>
              <a:ln w="19050">
                <a:solidFill>
                  <a:schemeClr val="lt1"/>
                </a:solidFill>
              </a:ln>
              <a:effectLst/>
            </c:spPr>
            <c:extLst>
              <c:ext xmlns:c16="http://schemas.microsoft.com/office/drawing/2014/chart" uri="{C3380CC4-5D6E-409C-BE32-E72D297353CC}">
                <c16:uniqueId val="{00000001-0E83-4F63-833C-4B1FB72784D0}"/>
              </c:ext>
            </c:extLst>
          </c:dPt>
          <c:dPt>
            <c:idx val="1"/>
            <c:bubble3D val="0"/>
            <c:spPr>
              <a:solidFill>
                <a:srgbClr val="00FFCC"/>
              </a:solidFill>
              <a:ln w="19050">
                <a:solidFill>
                  <a:schemeClr val="lt1"/>
                </a:solidFill>
              </a:ln>
              <a:effectLst/>
            </c:spPr>
            <c:extLst>
              <c:ext xmlns:c16="http://schemas.microsoft.com/office/drawing/2014/chart" uri="{C3380CC4-5D6E-409C-BE32-E72D297353CC}">
                <c16:uniqueId val="{00000003-0E83-4F63-833C-4B1FB72784D0}"/>
              </c:ext>
            </c:extLst>
          </c:dPt>
          <c:dLbls>
            <c:dLbl>
              <c:idx val="0"/>
              <c:layout>
                <c:manualLayout>
                  <c:x val="-0.2806117990187656"/>
                  <c:y val="-0.15134677595456195"/>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layout>
                    <c:manualLayout>
                      <c:w val="0.23663532305313817"/>
                      <c:h val="0.21585559950383715"/>
                    </c:manualLayout>
                  </c15:layout>
                </c:ext>
                <c:ext xmlns:c16="http://schemas.microsoft.com/office/drawing/2014/chart" uri="{C3380CC4-5D6E-409C-BE32-E72D297353CC}">
                  <c16:uniqueId val="{00000001-0E83-4F63-833C-4B1FB72784D0}"/>
                </c:ext>
              </c:extLst>
            </c:dLbl>
            <c:dLbl>
              <c:idx val="1"/>
              <c:layout>
                <c:manualLayout>
                  <c:x val="-0.11727060257500652"/>
                  <c:y val="6.2201351165780072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layout>
                    <c:manualLayout>
                      <c:w val="0.27118826845470256"/>
                      <c:h val="0.22157362862976662"/>
                    </c:manualLayout>
                  </c15:layout>
                </c:ext>
                <c:ext xmlns:c16="http://schemas.microsoft.com/office/drawing/2014/chart" uri="{C3380CC4-5D6E-409C-BE32-E72D297353CC}">
                  <c16:uniqueId val="{00000003-0E83-4F63-833C-4B1FB72784D0}"/>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1"/>
            <c:showBubbleSize val="0"/>
            <c:showLeaderLines val="0"/>
            <c:extLst>
              <c:ext xmlns:c15="http://schemas.microsoft.com/office/drawing/2012/chart" uri="{CE6537A1-D6FC-4f65-9D91-7224C49458BB}"/>
            </c:extLst>
          </c:dLbls>
          <c:cat>
            <c:strRef>
              <c:f>'KPI1'!$A$2:$A$4</c:f>
              <c:strCache>
                <c:ptCount val="2"/>
                <c:pt idx="0">
                  <c:v>Weekday</c:v>
                </c:pt>
                <c:pt idx="1">
                  <c:v>Weekend</c:v>
                </c:pt>
              </c:strCache>
            </c:strRef>
          </c:cat>
          <c:val>
            <c:numRef>
              <c:f>'KPI1'!$B$2:$B$4</c:f>
              <c:numCache>
                <c:formatCode>General</c:formatCode>
                <c:ptCount val="2"/>
                <c:pt idx="0">
                  <c:v>12163033.779999999</c:v>
                </c:pt>
                <c:pt idx="1">
                  <c:v>3581841.36</c:v>
                </c:pt>
              </c:numCache>
            </c:numRef>
          </c:val>
          <c:extLst>
            <c:ext xmlns:c16="http://schemas.microsoft.com/office/drawing/2014/chart" uri="{C3380CC4-5D6E-409C-BE32-E72D297353CC}">
              <c16:uniqueId val="{00000004-0E83-4F63-833C-4B1FB72784D0}"/>
            </c:ext>
          </c:extLst>
        </c:ser>
        <c:ser>
          <c:idx val="1"/>
          <c:order val="1"/>
          <c:tx>
            <c:strRef>
              <c:f>'KPI1'!$C$1</c:f>
              <c:strCache>
                <c:ptCount val="1"/>
                <c:pt idx="0">
                  <c:v>% of Total payment_value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6-0E83-4F63-833C-4B1FB72784D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8-0E83-4F63-833C-4B1FB72784D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'KPI1'!$A$2:$A$4</c:f>
              <c:strCache>
                <c:ptCount val="2"/>
                <c:pt idx="0">
                  <c:v>Weekday</c:v>
                </c:pt>
                <c:pt idx="1">
                  <c:v>Weekend</c:v>
                </c:pt>
              </c:strCache>
            </c:strRef>
          </c:cat>
          <c:val>
            <c:numRef>
              <c:f>'KPI1'!$C$2:$C$4</c:f>
              <c:numCache>
                <c:formatCode>0.00%</c:formatCode>
                <c:ptCount val="2"/>
                <c:pt idx="0">
                  <c:v>0.77250747762995586</c:v>
                </c:pt>
                <c:pt idx="1">
                  <c:v>0.227492522370044</c:v>
                </c:pt>
              </c:numCache>
            </c:numRef>
          </c:val>
          <c:extLst>
            <c:ext xmlns:c16="http://schemas.microsoft.com/office/drawing/2014/chart" uri="{C3380CC4-5D6E-409C-BE32-E72D297353CC}">
              <c16:uniqueId val="{00000009-0E83-4F63-833C-4B1FB72784D0}"/>
            </c:ext>
          </c:extLst>
        </c:ser>
        <c:dLbls>
          <c:dLblPos val="bestFit"/>
          <c:showLegendKey val="0"/>
          <c:showVal val="1"/>
          <c:showCatName val="0"/>
          <c:showSerName val="0"/>
          <c:showPercent val="0"/>
          <c:showBubbleSize val="0"/>
          <c:showLeaderLines val="0"/>
        </c:dLbls>
        <c:firstSliceAng val="0"/>
      </c:pieChart>
      <c:spPr>
        <a:noFill/>
        <a:ln>
          <a:noFill/>
        </a:ln>
        <a:effectLst/>
      </c:spPr>
    </c:plotArea>
    <c:legend>
      <c:legendPos val="r"/>
      <c:layout>
        <c:manualLayout>
          <c:xMode val="edge"/>
          <c:yMode val="edge"/>
          <c:x val="0.65800610738043008"/>
          <c:y val="0.18749988269174581"/>
          <c:w val="0.32265854886722672"/>
          <c:h val="0.1737257038964484"/>
        </c:manualLayout>
      </c:layout>
      <c:overlay val="0"/>
      <c:spPr>
        <a:noFill/>
        <a:ln>
          <a:noFill/>
        </a:ln>
        <a:effectLst/>
      </c:spPr>
      <c:txPr>
        <a:bodyPr rot="0" spcFirstLastPara="1" vertOverflow="ellipsis" vert="horz" wrap="square" anchor="ctr" anchorCtr="1"/>
        <a:lstStyle/>
        <a:p>
          <a:pPr>
            <a:defRPr sz="8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FF">
        <a:alpha val="30196"/>
      </a:srgbClr>
    </a:solidFill>
    <a:ln w="9525" cap="flat" cmpd="sng" algn="ctr">
      <a:solidFill>
        <a:schemeClr val="accent1">
          <a:shade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[Olist_Excel_Dashboard.xlsx]KPI2!PivotTable2</c:name>
    <c:fmtId val="10"/>
  </c:pivotSource>
  <c:chart>
    <c:title>
      <c:tx>
        <c:rich>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r>
              <a:rPr lang="en-US" sz="1000" b="1">
                <a:solidFill>
                  <a:sysClr val="windowText" lastClr="000000"/>
                </a:solidFill>
              </a:rPr>
              <a:t>Total Orders vs Paymennt Type</a:t>
            </a:r>
          </a:p>
        </c:rich>
      </c:tx>
      <c:layout>
        <c:manualLayout>
          <c:xMode val="edge"/>
          <c:yMode val="edge"/>
          <c:x val="0.3773348631498476"/>
          <c:y val="5.36848752730937E-2"/>
        </c:manualLayout>
      </c:layout>
      <c:overlay val="0"/>
      <c:spPr>
        <a:noFill/>
        <a:ln>
          <a:noFill/>
        </a:ln>
        <a:effectLst/>
      </c:spPr>
      <c:txPr>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66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095003278637898"/>
          <c:y val="0.1784148152417761"/>
          <c:w val="0.60425778909767647"/>
          <c:h val="0.68260810870254385"/>
        </c:manualLayout>
      </c:layout>
      <c:barChart>
        <c:barDir val="bar"/>
        <c:grouping val="clustered"/>
        <c:varyColors val="0"/>
        <c:ser>
          <c:idx val="0"/>
          <c:order val="0"/>
          <c:tx>
            <c:strRef>
              <c:f>'KPI2'!$B$3</c:f>
              <c:strCache>
                <c:ptCount val="1"/>
                <c:pt idx="0">
                  <c:v>Total</c:v>
                </c:pt>
              </c:strCache>
            </c:strRef>
          </c:tx>
          <c:spPr>
            <a:solidFill>
              <a:srgbClr val="00666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'KPI2'!$A$4:$A$9</c:f>
              <c:strCache>
                <c:ptCount val="5"/>
                <c:pt idx="0">
                  <c:v>not_defined</c:v>
                </c:pt>
                <c:pt idx="1">
                  <c:v>debit_card</c:v>
                </c:pt>
                <c:pt idx="2">
                  <c:v>voucher</c:v>
                </c:pt>
                <c:pt idx="3">
                  <c:v>boleto</c:v>
                </c:pt>
                <c:pt idx="4">
                  <c:v>credit_card</c:v>
                </c:pt>
              </c:strCache>
            </c:strRef>
          </c:cat>
          <c:val>
            <c:numRef>
              <c:f>'KPI2'!$B$4:$B$9</c:f>
              <c:numCache>
                <c:formatCode>General</c:formatCode>
                <c:ptCount val="5"/>
                <c:pt idx="0">
                  <c:v>3</c:v>
                </c:pt>
                <c:pt idx="1">
                  <c:v>1527</c:v>
                </c:pt>
                <c:pt idx="2">
                  <c:v>2739</c:v>
                </c:pt>
                <c:pt idx="3">
                  <c:v>19784</c:v>
                </c:pt>
                <c:pt idx="4">
                  <c:v>75388</c:v>
                </c:pt>
              </c:numCache>
            </c:numRef>
          </c:val>
          <c:extLst>
            <c:ext xmlns:c16="http://schemas.microsoft.com/office/drawing/2014/chart" uri="{C3380CC4-5D6E-409C-BE32-E72D297353CC}">
              <c16:uniqueId val="{00000000-057D-4CF9-BBE1-7385E6751173}"/>
            </c:ext>
          </c:extLst>
        </c:ser>
        <c:dLbls>
          <c:dLblPos val="outEnd"/>
          <c:showLegendKey val="0"/>
          <c:showVal val="1"/>
          <c:showCatName val="0"/>
          <c:showSerName val="0"/>
          <c:showPercent val="0"/>
          <c:showBubbleSize val="0"/>
        </c:dLbls>
        <c:gapWidth val="182"/>
        <c:axId val="2003104143"/>
        <c:axId val="2003100303"/>
      </c:barChart>
      <c:catAx>
        <c:axId val="20031041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2003100303"/>
        <c:crosses val="autoZero"/>
        <c:auto val="1"/>
        <c:lblAlgn val="ctr"/>
        <c:lblOffset val="100"/>
        <c:noMultiLvlLbl val="0"/>
      </c:catAx>
      <c:valAx>
        <c:axId val="2003100303"/>
        <c:scaling>
          <c:orientation val="minMax"/>
        </c:scaling>
        <c:delete val="1"/>
        <c:axPos val="b"/>
        <c:numFmt formatCode="General" sourceLinked="1"/>
        <c:majorTickMark val="none"/>
        <c:minorTickMark val="none"/>
        <c:tickLblPos val="nextTo"/>
        <c:crossAx val="2003104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FF">
        <a:alpha val="30196"/>
      </a:srgbClr>
    </a:solidFill>
    <a:ln w="9525" cap="flat" cmpd="sng" algn="ctr">
      <a:solidFill>
        <a:schemeClr val="accent1">
          <a:shade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[Olist_Excel_Dashboard.xlsx]KPI3!PivotTable3</c:name>
    <c:fmtId val="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IN" b="1">
                <a:solidFill>
                  <a:sysClr val="windowText" lastClr="000000"/>
                </a:solidFill>
              </a:rPr>
              <a:t>Category wise  Avg shipping days</a:t>
            </a:r>
          </a:p>
        </c:rich>
      </c:tx>
      <c:layout>
        <c:manualLayout>
          <c:xMode val="edge"/>
          <c:yMode val="edge"/>
          <c:x val="0.34933776262447652"/>
          <c:y val="2.7707380844568443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808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'KPI3'!$B$1</c:f>
              <c:strCache>
                <c:ptCount val="1"/>
                <c:pt idx="0">
                  <c:v>Total</c:v>
                </c:pt>
              </c:strCache>
            </c:strRef>
          </c:tx>
          <c:spPr>
            <a:solidFill>
              <a:srgbClr val="008080"/>
            </a:solidFill>
            <a:ln>
              <a:noFill/>
            </a:ln>
            <a:effectLst/>
          </c:spPr>
          <c:invertIfNegative val="0"/>
          <c:cat>
            <c:strRef>
              <c:f>'KPI3'!$A$2:$A$75</c:f>
              <c:strCache>
                <c:ptCount val="73"/>
                <c:pt idx="0">
                  <c:v>agro_industria_e_comercio</c:v>
                </c:pt>
                <c:pt idx="1">
                  <c:v>alimentos</c:v>
                </c:pt>
                <c:pt idx="2">
                  <c:v>alimentos_bebidas</c:v>
                </c:pt>
                <c:pt idx="3">
                  <c:v>artes</c:v>
                </c:pt>
                <c:pt idx="4">
                  <c:v>artes_e_artesanato</c:v>
                </c:pt>
                <c:pt idx="5">
                  <c:v>artigos_de_festas</c:v>
                </c:pt>
                <c:pt idx="6">
                  <c:v>artigos_de_natal</c:v>
                </c:pt>
                <c:pt idx="7">
                  <c:v>audio</c:v>
                </c:pt>
                <c:pt idx="8">
                  <c:v>automotivo</c:v>
                </c:pt>
                <c:pt idx="9">
                  <c:v>bebes</c:v>
                </c:pt>
                <c:pt idx="10">
                  <c:v>bebidas</c:v>
                </c:pt>
                <c:pt idx="11">
                  <c:v>beleza_saude</c:v>
                </c:pt>
                <c:pt idx="12">
                  <c:v>brinquedos</c:v>
                </c:pt>
                <c:pt idx="13">
                  <c:v>cama_mesa_banho</c:v>
                </c:pt>
                <c:pt idx="14">
                  <c:v>casa_conforto</c:v>
                </c:pt>
                <c:pt idx="15">
                  <c:v>casa_conforto_2</c:v>
                </c:pt>
                <c:pt idx="16">
                  <c:v>casa_construcao</c:v>
                </c:pt>
                <c:pt idx="17">
                  <c:v>cds_dvds_musicais</c:v>
                </c:pt>
                <c:pt idx="18">
                  <c:v>cine_foto</c:v>
                </c:pt>
                <c:pt idx="19">
                  <c:v>climatizacao</c:v>
                </c:pt>
                <c:pt idx="20">
                  <c:v>consoles_games</c:v>
                </c:pt>
                <c:pt idx="21">
                  <c:v>construcao_ferramentas_construcao</c:v>
                </c:pt>
                <c:pt idx="22">
                  <c:v>construcao_ferramentas_ferramentas</c:v>
                </c:pt>
                <c:pt idx="23">
                  <c:v>construcao_ferramentas_iluminacao</c:v>
                </c:pt>
                <c:pt idx="24">
                  <c:v>construcao_ferramentas_jardim</c:v>
                </c:pt>
                <c:pt idx="25">
                  <c:v>construcao_ferramentas_seguranca</c:v>
                </c:pt>
                <c:pt idx="26">
                  <c:v>cool_stuff</c:v>
                </c:pt>
                <c:pt idx="27">
                  <c:v>dvds_blu_ray</c:v>
                </c:pt>
                <c:pt idx="28">
                  <c:v>eletrodomesticos</c:v>
                </c:pt>
                <c:pt idx="29">
                  <c:v>eletrodomesticos_2</c:v>
                </c:pt>
                <c:pt idx="30">
                  <c:v>eletronicos</c:v>
                </c:pt>
                <c:pt idx="31">
                  <c:v>eletroportateis</c:v>
                </c:pt>
                <c:pt idx="32">
                  <c:v>esporte_lazer</c:v>
                </c:pt>
                <c:pt idx="33">
                  <c:v>fashion_bolsas_e_acessorios</c:v>
                </c:pt>
                <c:pt idx="34">
                  <c:v>fashion_calcados</c:v>
                </c:pt>
                <c:pt idx="35">
                  <c:v>fashion_esporte</c:v>
                </c:pt>
                <c:pt idx="36">
                  <c:v>fashion_roupa_feminina</c:v>
                </c:pt>
                <c:pt idx="37">
                  <c:v>fashion_roupa_infanto_juvenil</c:v>
                </c:pt>
                <c:pt idx="38">
                  <c:v>fashion_roupa_masculina</c:v>
                </c:pt>
                <c:pt idx="39">
                  <c:v>fashion_underwear_e_moda_praia</c:v>
                </c:pt>
                <c:pt idx="40">
                  <c:v>ferramentas_jardim</c:v>
                </c:pt>
                <c:pt idx="41">
                  <c:v>flores</c:v>
                </c:pt>
                <c:pt idx="42">
                  <c:v>fraldas_higiene</c:v>
                </c:pt>
                <c:pt idx="43">
                  <c:v>industria_comercio_e_negocios</c:v>
                </c:pt>
                <c:pt idx="44">
                  <c:v>informatica_acessorios</c:v>
                </c:pt>
                <c:pt idx="45">
                  <c:v>instrumentos_musicais</c:v>
                </c:pt>
                <c:pt idx="46">
                  <c:v>la_cuisine</c:v>
                </c:pt>
                <c:pt idx="47">
                  <c:v>livros_importados</c:v>
                </c:pt>
                <c:pt idx="48">
                  <c:v>livros_interesse_geral</c:v>
                </c:pt>
                <c:pt idx="49">
                  <c:v>livros_tecnicos</c:v>
                </c:pt>
                <c:pt idx="50">
                  <c:v>malas_acessorios</c:v>
                </c:pt>
                <c:pt idx="51">
                  <c:v>market_place</c:v>
                </c:pt>
                <c:pt idx="52">
                  <c:v>moveis_colchao_e_estofado</c:v>
                </c:pt>
                <c:pt idx="53">
                  <c:v>moveis_cozinha_area_de_servico_jantar_e_jardim</c:v>
                </c:pt>
                <c:pt idx="54">
                  <c:v>moveis_decoracao</c:v>
                </c:pt>
                <c:pt idx="55">
                  <c:v>moveis_escritorio</c:v>
                </c:pt>
                <c:pt idx="56">
                  <c:v>moveis_quarto</c:v>
                </c:pt>
                <c:pt idx="57">
                  <c:v>moveis_sala</c:v>
                </c:pt>
                <c:pt idx="58">
                  <c:v>musica</c:v>
                </c:pt>
                <c:pt idx="59">
                  <c:v>papelaria</c:v>
                </c:pt>
                <c:pt idx="60">
                  <c:v>pc_gamer</c:v>
                </c:pt>
                <c:pt idx="61">
                  <c:v>pcs</c:v>
                </c:pt>
                <c:pt idx="62">
                  <c:v>perfumaria</c:v>
                </c:pt>
                <c:pt idx="63">
                  <c:v>pet_shop</c:v>
                </c:pt>
                <c:pt idx="64">
                  <c:v>portateis_casa_forno_e_cafe</c:v>
                </c:pt>
                <c:pt idx="65">
                  <c:v>portateis_cozinha_e_preparadores_de_alimentos</c:v>
                </c:pt>
                <c:pt idx="66">
                  <c:v>relogios_presentes</c:v>
                </c:pt>
                <c:pt idx="67">
                  <c:v>seguros_e_servicos</c:v>
                </c:pt>
                <c:pt idx="68">
                  <c:v>sinalizacao_e_seguranca</c:v>
                </c:pt>
                <c:pt idx="69">
                  <c:v>tablets_impressao_imagem</c:v>
                </c:pt>
                <c:pt idx="70">
                  <c:v>telefonia</c:v>
                </c:pt>
                <c:pt idx="71">
                  <c:v>telefonia_fixa</c:v>
                </c:pt>
                <c:pt idx="72">
                  <c:v>utilidades_domesticas</c:v>
                </c:pt>
              </c:strCache>
            </c:strRef>
          </c:cat>
          <c:val>
            <c:numRef>
              <c:f>'KPI3'!$B$2:$B$75</c:f>
              <c:numCache>
                <c:formatCode>0</c:formatCode>
                <c:ptCount val="73"/>
                <c:pt idx="0">
                  <c:v>11.065934065934066</c:v>
                </c:pt>
                <c:pt idx="1">
                  <c:v>9.5653153153153152</c:v>
                </c:pt>
                <c:pt idx="2">
                  <c:v>10.522321428571429</c:v>
                </c:pt>
                <c:pt idx="3">
                  <c:v>10.939393939393939</c:v>
                </c:pt>
                <c:pt idx="4">
                  <c:v>5.6363636363636367</c:v>
                </c:pt>
                <c:pt idx="5">
                  <c:v>8.5897435897435894</c:v>
                </c:pt>
                <c:pt idx="6">
                  <c:v>14.9375</c:v>
                </c:pt>
                <c:pt idx="7">
                  <c:v>13.378612716763005</c:v>
                </c:pt>
                <c:pt idx="8">
                  <c:v>12.011082474226804</c:v>
                </c:pt>
                <c:pt idx="9">
                  <c:v>12.339203945051075</c:v>
                </c:pt>
                <c:pt idx="10">
                  <c:v>9.9421768707483</c:v>
                </c:pt>
                <c:pt idx="11">
                  <c:v>11.800818553888131</c:v>
                </c:pt>
                <c:pt idx="12">
                  <c:v>11.491582491582491</c:v>
                </c:pt>
                <c:pt idx="13">
                  <c:v>12.773064117710236</c:v>
                </c:pt>
                <c:pt idx="14">
                  <c:v>13.298666666666668</c:v>
                </c:pt>
                <c:pt idx="15">
                  <c:v>15.045454545454545</c:v>
                </c:pt>
                <c:pt idx="16">
                  <c:v>13.245243128964059</c:v>
                </c:pt>
                <c:pt idx="17">
                  <c:v>10.75</c:v>
                </c:pt>
                <c:pt idx="18">
                  <c:v>10.076923076923077</c:v>
                </c:pt>
                <c:pt idx="19">
                  <c:v>11.595238095238095</c:v>
                </c:pt>
                <c:pt idx="20">
                  <c:v>13.189035916824196</c:v>
                </c:pt>
                <c:pt idx="21">
                  <c:v>10.598648648648648</c:v>
                </c:pt>
                <c:pt idx="22">
                  <c:v>12.195876288659793</c:v>
                </c:pt>
                <c:pt idx="23">
                  <c:v>9.6051502145922747</c:v>
                </c:pt>
                <c:pt idx="24">
                  <c:v>11.727272727272727</c:v>
                </c:pt>
                <c:pt idx="25">
                  <c:v>11.061728395061728</c:v>
                </c:pt>
                <c:pt idx="26">
                  <c:v>12.101026922009437</c:v>
                </c:pt>
                <c:pt idx="27">
                  <c:v>12.220338983050848</c:v>
                </c:pt>
                <c:pt idx="28">
                  <c:v>10.992146596858639</c:v>
                </c:pt>
                <c:pt idx="29">
                  <c:v>13.429184549356224</c:v>
                </c:pt>
                <c:pt idx="30">
                  <c:v>12.69763779527559</c:v>
                </c:pt>
                <c:pt idx="31">
                  <c:v>10.609250398724082</c:v>
                </c:pt>
                <c:pt idx="32">
                  <c:v>11.892982684546283</c:v>
                </c:pt>
                <c:pt idx="33">
                  <c:v>10.927184466019417</c:v>
                </c:pt>
                <c:pt idx="34">
                  <c:v>15.357142857142858</c:v>
                </c:pt>
                <c:pt idx="35">
                  <c:v>9.84</c:v>
                </c:pt>
                <c:pt idx="36">
                  <c:v>11.923076923076923</c:v>
                </c:pt>
                <c:pt idx="37">
                  <c:v>7.75</c:v>
                </c:pt>
                <c:pt idx="38">
                  <c:v>12.107142857142858</c:v>
                </c:pt>
                <c:pt idx="39">
                  <c:v>13.446280991735538</c:v>
                </c:pt>
                <c:pt idx="40">
                  <c:v>13.363009764503159</c:v>
                </c:pt>
                <c:pt idx="41">
                  <c:v>11.482758620689655</c:v>
                </c:pt>
                <c:pt idx="42">
                  <c:v>9.6296296296296298</c:v>
                </c:pt>
                <c:pt idx="43">
                  <c:v>10.672413793103448</c:v>
                </c:pt>
                <c:pt idx="44">
                  <c:v>12.817117117117117</c:v>
                </c:pt>
                <c:pt idx="45">
                  <c:v>12.701923076923077</c:v>
                </c:pt>
                <c:pt idx="46">
                  <c:v>7.666666666666667</c:v>
                </c:pt>
                <c:pt idx="47">
                  <c:v>7.1730769230769234</c:v>
                </c:pt>
                <c:pt idx="48">
                  <c:v>11.766208251473477</c:v>
                </c:pt>
                <c:pt idx="49">
                  <c:v>10.467181467181467</c:v>
                </c:pt>
                <c:pt idx="50">
                  <c:v>10.682306940371456</c:v>
                </c:pt>
                <c:pt idx="51">
                  <c:v>12.182481751824817</c:v>
                </c:pt>
                <c:pt idx="52">
                  <c:v>14.026315789473685</c:v>
                </c:pt>
                <c:pt idx="53">
                  <c:v>11.443089430894309</c:v>
                </c:pt>
                <c:pt idx="54">
                  <c:v>12.783949645948072</c:v>
                </c:pt>
                <c:pt idx="55">
                  <c:v>20.341501976284587</c:v>
                </c:pt>
                <c:pt idx="56">
                  <c:v>12.957446808510639</c:v>
                </c:pt>
                <c:pt idx="57">
                  <c:v>13.649880095923262</c:v>
                </c:pt>
                <c:pt idx="58">
                  <c:v>11.45945945945946</c:v>
                </c:pt>
                <c:pt idx="59">
                  <c:v>12.480383609415867</c:v>
                </c:pt>
                <c:pt idx="60">
                  <c:v>8.8571428571428577</c:v>
                </c:pt>
                <c:pt idx="61">
                  <c:v>13.53888888888889</c:v>
                </c:pt>
                <c:pt idx="62">
                  <c:v>11.59765004763417</c:v>
                </c:pt>
                <c:pt idx="63">
                  <c:v>11.190140845070422</c:v>
                </c:pt>
                <c:pt idx="64">
                  <c:v>9.4933333333333341</c:v>
                </c:pt>
                <c:pt idx="65">
                  <c:v>7.6428571428571432</c:v>
                </c:pt>
                <c:pt idx="66">
                  <c:v>12.460453490448135</c:v>
                </c:pt>
                <c:pt idx="67">
                  <c:v>15</c:v>
                </c:pt>
                <c:pt idx="68">
                  <c:v>10.657142857142857</c:v>
                </c:pt>
                <c:pt idx="69">
                  <c:v>13.012987012987013</c:v>
                </c:pt>
                <c:pt idx="70">
                  <c:v>12.592300334768053</c:v>
                </c:pt>
                <c:pt idx="71">
                  <c:v>12.225806451612904</c:v>
                </c:pt>
                <c:pt idx="72">
                  <c:v>10.852290272774061</c:v>
                </c:pt>
              </c:numCache>
            </c:numRef>
          </c:val>
          <c:extLst>
            <c:ext xmlns:c16="http://schemas.microsoft.com/office/drawing/2014/chart" uri="{C3380CC4-5D6E-409C-BE32-E72D297353CC}">
              <c16:uniqueId val="{00000000-7DCA-4292-B131-108E6D4EB7C7}"/>
            </c:ext>
          </c:extLst>
        </c:ser>
        <c:dLbls>
          <c:showLegendKey val="0"/>
          <c:showVal val="0"/>
          <c:showCatName val="0"/>
          <c:showSerName val="0"/>
          <c:showPercent val="0"/>
          <c:showBubbleSize val="0"/>
        </c:dLbls>
        <c:gapWidth val="219"/>
        <c:overlap val="-27"/>
        <c:axId val="2003120943"/>
        <c:axId val="2003107503"/>
      </c:barChart>
      <c:catAx>
        <c:axId val="2003120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2003107503"/>
        <c:crosses val="autoZero"/>
        <c:auto val="1"/>
        <c:lblAlgn val="ctr"/>
        <c:lblOffset val="100"/>
        <c:noMultiLvlLbl val="0"/>
      </c:catAx>
      <c:valAx>
        <c:axId val="200310750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20031209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FF">
        <a:alpha val="30196"/>
      </a:srgbClr>
    </a:solidFill>
    <a:ln w="9525" cap="flat" cmpd="sng" algn="ctr">
      <a:solidFill>
        <a:schemeClr val="accent1">
          <a:shade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[Olist_Excel_Dashboard.xlsx]KPI4!PivotTable4</c:name>
    <c:fmtId val="2"/>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666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FFCC"/>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6542339069896789"/>
          <c:y val="0.25009682266734828"/>
          <c:w val="0.69019574333215772"/>
          <c:h val="0.4667670524081734"/>
        </c:manualLayout>
      </c:layout>
      <c:bar3DChart>
        <c:barDir val="col"/>
        <c:grouping val="clustered"/>
        <c:varyColors val="0"/>
        <c:ser>
          <c:idx val="0"/>
          <c:order val="0"/>
          <c:tx>
            <c:strRef>
              <c:f>'KPI4'!$B$1</c:f>
              <c:strCache>
                <c:ptCount val="1"/>
                <c:pt idx="0">
                  <c:v>Average of payment_value</c:v>
                </c:pt>
              </c:strCache>
            </c:strRef>
          </c:tx>
          <c:spPr>
            <a:solidFill>
              <a:srgbClr val="006666"/>
            </a:solidFill>
            <a:ln>
              <a:noFill/>
            </a:ln>
            <a:effectLst/>
            <a:sp3d/>
          </c:spPr>
          <c:invertIfNegative val="0"/>
          <c:cat>
            <c:strRef>
              <c:f>'KPI4'!$A$2:$A$3</c:f>
              <c:strCache>
                <c:ptCount val="1"/>
                <c:pt idx="0">
                  <c:v>sao paulo</c:v>
                </c:pt>
              </c:strCache>
            </c:strRef>
          </c:cat>
          <c:val>
            <c:numRef>
              <c:f>'KPI4'!$B$2:$B$3</c:f>
              <c:numCache>
                <c:formatCode>0.00</c:formatCode>
                <c:ptCount val="1"/>
                <c:pt idx="0">
                  <c:v>139.66751351351351</c:v>
                </c:pt>
              </c:numCache>
            </c:numRef>
          </c:val>
          <c:extLst>
            <c:ext xmlns:c16="http://schemas.microsoft.com/office/drawing/2014/chart" uri="{C3380CC4-5D6E-409C-BE32-E72D297353CC}">
              <c16:uniqueId val="{00000000-5C8A-4EB1-9E5E-D76B969A9732}"/>
            </c:ext>
          </c:extLst>
        </c:ser>
        <c:ser>
          <c:idx val="1"/>
          <c:order val="1"/>
          <c:tx>
            <c:strRef>
              <c:f>'KPI4'!$C$1</c:f>
              <c:strCache>
                <c:ptCount val="1"/>
                <c:pt idx="0">
                  <c:v>Average of price</c:v>
                </c:pt>
              </c:strCache>
            </c:strRef>
          </c:tx>
          <c:spPr>
            <a:solidFill>
              <a:srgbClr val="00FFCC"/>
            </a:solidFill>
            <a:ln>
              <a:noFill/>
            </a:ln>
            <a:effectLst/>
            <a:sp3d/>
          </c:spPr>
          <c:invertIfNegative val="0"/>
          <c:cat>
            <c:strRef>
              <c:f>'KPI4'!$A$2:$A$3</c:f>
              <c:strCache>
                <c:ptCount val="1"/>
                <c:pt idx="0">
                  <c:v>sao paulo</c:v>
                </c:pt>
              </c:strCache>
            </c:strRef>
          </c:cat>
          <c:val>
            <c:numRef>
              <c:f>'KPI4'!$C$2:$C$3</c:f>
              <c:numCache>
                <c:formatCode>0.00</c:formatCode>
                <c:ptCount val="1"/>
                <c:pt idx="0">
                  <c:v>107.53170148247979</c:v>
                </c:pt>
              </c:numCache>
            </c:numRef>
          </c:val>
          <c:extLst>
            <c:ext xmlns:c16="http://schemas.microsoft.com/office/drawing/2014/chart" uri="{C3380CC4-5D6E-409C-BE32-E72D297353CC}">
              <c16:uniqueId val="{00000001-5C8A-4EB1-9E5E-D76B969A9732}"/>
            </c:ext>
          </c:extLst>
        </c:ser>
        <c:dLbls>
          <c:showLegendKey val="0"/>
          <c:showVal val="0"/>
          <c:showCatName val="0"/>
          <c:showSerName val="0"/>
          <c:showPercent val="0"/>
          <c:showBubbleSize val="0"/>
        </c:dLbls>
        <c:gapWidth val="150"/>
        <c:shape val="box"/>
        <c:axId val="2003101263"/>
        <c:axId val="2003116143"/>
        <c:axId val="0"/>
      </c:bar3DChart>
      <c:catAx>
        <c:axId val="200310126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16143"/>
        <c:crosses val="autoZero"/>
        <c:auto val="1"/>
        <c:lblAlgn val="ctr"/>
        <c:lblOffset val="100"/>
        <c:noMultiLvlLbl val="0"/>
      </c:catAx>
      <c:valAx>
        <c:axId val="20031161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01263"/>
        <c:crosses val="autoZero"/>
        <c:crossBetween val="between"/>
      </c:valAx>
      <c:spPr>
        <a:solidFill>
          <a:schemeClr val="bg1">
            <a:alpha val="30000"/>
          </a:schemeClr>
        </a:solidFill>
        <a:ln>
          <a:noFill/>
        </a:ln>
        <a:effectLst/>
      </c:spPr>
    </c:plotArea>
    <c:legend>
      <c:legendPos val="r"/>
      <c:layout>
        <c:manualLayout>
          <c:xMode val="edge"/>
          <c:yMode val="edge"/>
          <c:x val="0.68987662530354277"/>
          <c:y val="0.12421744047342413"/>
          <c:w val="0.28994041734738046"/>
          <c:h val="0.3256362754383128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alpha val="30000"/>
      </a:schemeClr>
    </a:solidFill>
    <a:ln w="9525" cap="flat" cmpd="sng" algn="ctr">
      <a:solidFill>
        <a:schemeClr val="accent1">
          <a:shade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[Olist_Excel_Dashboard.xlsx]KPI5!PivotTable1</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a:solidFill>
                  <a:sysClr val="windowText" lastClr="000000"/>
                </a:solidFill>
              </a:rPr>
              <a:t>Shipping</a:t>
            </a:r>
            <a:r>
              <a:rPr lang="en-IN" sz="1000" b="1" baseline="0">
                <a:solidFill>
                  <a:sysClr val="windowText" lastClr="000000"/>
                </a:solidFill>
              </a:rPr>
              <a:t> vs Reiews</a:t>
            </a:r>
            <a:endParaRPr lang="en-IN" sz="1000" b="1">
              <a:solidFill>
                <a:sysClr val="windowText" lastClr="000000"/>
              </a:solidFill>
            </a:endParaRPr>
          </a:p>
        </c:rich>
      </c:tx>
      <c:layout>
        <c:manualLayout>
          <c:xMode val="edge"/>
          <c:yMode val="edge"/>
          <c:x val="0.38661399448999823"/>
          <c:y val="3.586902623214678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66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5628171231389049E-2"/>
          <c:y val="0.27592934309892131"/>
          <c:w val="0.90874365753722186"/>
          <c:h val="0.47902424055211879"/>
        </c:manualLayout>
      </c:layout>
      <c:barChart>
        <c:barDir val="col"/>
        <c:grouping val="clustered"/>
        <c:varyColors val="0"/>
        <c:ser>
          <c:idx val="0"/>
          <c:order val="0"/>
          <c:tx>
            <c:strRef>
              <c:f>'KPI5'!$C$3</c:f>
              <c:strCache>
                <c:ptCount val="1"/>
                <c:pt idx="0">
                  <c:v>Total</c:v>
                </c:pt>
              </c:strCache>
            </c:strRef>
          </c:tx>
          <c:spPr>
            <a:solidFill>
              <a:srgbClr val="00666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'KPI5'!$B$4:$B$9</c:f>
              <c:strCache>
                <c:ptCount val="5"/>
                <c:pt idx="0">
                  <c:v>1</c:v>
                </c:pt>
                <c:pt idx="1">
                  <c:v>2</c:v>
                </c:pt>
                <c:pt idx="2">
                  <c:v>3</c:v>
                </c:pt>
                <c:pt idx="3">
                  <c:v>4</c:v>
                </c:pt>
                <c:pt idx="4">
                  <c:v>5</c:v>
                </c:pt>
              </c:strCache>
            </c:strRef>
          </c:cat>
          <c:val>
            <c:numRef>
              <c:f>'KPI5'!$C$4:$C$9</c:f>
              <c:numCache>
                <c:formatCode>0</c:formatCode>
                <c:ptCount val="5"/>
                <c:pt idx="0">
                  <c:v>17.581432220558444</c:v>
                </c:pt>
                <c:pt idx="1">
                  <c:v>15.567826364506862</c:v>
                </c:pt>
                <c:pt idx="2">
                  <c:v>13.823732151649434</c:v>
                </c:pt>
                <c:pt idx="3">
                  <c:v>12.289975772259236</c:v>
                </c:pt>
                <c:pt idx="4">
                  <c:v>10.583524789982286</c:v>
                </c:pt>
              </c:numCache>
            </c:numRef>
          </c:val>
          <c:extLst>
            <c:ext xmlns:c16="http://schemas.microsoft.com/office/drawing/2014/chart" uri="{C3380CC4-5D6E-409C-BE32-E72D297353CC}">
              <c16:uniqueId val="{00000000-A4D4-46EF-AD1E-D75187A8F2D6}"/>
            </c:ext>
          </c:extLst>
        </c:ser>
        <c:dLbls>
          <c:dLblPos val="outEnd"/>
          <c:showLegendKey val="0"/>
          <c:showVal val="1"/>
          <c:showCatName val="0"/>
          <c:showSerName val="0"/>
          <c:showPercent val="0"/>
          <c:showBubbleSize val="0"/>
        </c:dLbls>
        <c:gapWidth val="219"/>
        <c:overlap val="-27"/>
        <c:axId val="2003115183"/>
        <c:axId val="2003112303"/>
      </c:barChart>
      <c:catAx>
        <c:axId val="20031151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2003112303"/>
        <c:crosses val="autoZero"/>
        <c:auto val="1"/>
        <c:lblAlgn val="ctr"/>
        <c:lblOffset val="100"/>
        <c:noMultiLvlLbl val="0"/>
      </c:catAx>
      <c:valAx>
        <c:axId val="2003112303"/>
        <c:scaling>
          <c:orientation val="minMax"/>
        </c:scaling>
        <c:delete val="1"/>
        <c:axPos val="l"/>
        <c:numFmt formatCode="0" sourceLinked="1"/>
        <c:majorTickMark val="none"/>
        <c:minorTickMark val="none"/>
        <c:tickLblPos val="nextTo"/>
        <c:crossAx val="2003115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FF">
        <a:alpha val="30196"/>
      </a:srgbClr>
    </a:solidFill>
    <a:ln w="9525" cap="flat" cmpd="sng" algn="ctr">
      <a:solidFill>
        <a:schemeClr val="accent1">
          <a:shade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[Olist_Excel_Dashboard.xlsx]KPI2!PivotTable2</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Orders vs Paymennt Type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'KPI2'!$B$3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'KPI2'!$A$4:$A$9</c:f>
              <c:strCache>
                <c:ptCount val="5"/>
                <c:pt idx="0">
                  <c:v>not_defined</c:v>
                </c:pt>
                <c:pt idx="1">
                  <c:v>debit_card</c:v>
                </c:pt>
                <c:pt idx="2">
                  <c:v>voucher</c:v>
                </c:pt>
                <c:pt idx="3">
                  <c:v>boleto</c:v>
                </c:pt>
                <c:pt idx="4">
                  <c:v>credit_card</c:v>
                </c:pt>
              </c:strCache>
            </c:strRef>
          </c:cat>
          <c:val>
            <c:numRef>
              <c:f>'KPI2'!$B$4:$B$9</c:f>
              <c:numCache>
                <c:formatCode>General</c:formatCode>
                <c:ptCount val="5"/>
                <c:pt idx="0">
                  <c:v>3</c:v>
                </c:pt>
                <c:pt idx="1">
                  <c:v>1527</c:v>
                </c:pt>
                <c:pt idx="2">
                  <c:v>2739</c:v>
                </c:pt>
                <c:pt idx="3">
                  <c:v>19784</c:v>
                </c:pt>
                <c:pt idx="4">
                  <c:v>75388</c:v>
                </c:pt>
              </c:numCache>
            </c:numRef>
          </c:val>
          <c:extLst>
            <c:ext xmlns:c16="http://schemas.microsoft.com/office/drawing/2014/chart" uri="{C3380CC4-5D6E-409C-BE32-E72D297353CC}">
              <c16:uniqueId val="{00000000-905A-4089-A213-57038FA8DDCB}"/>
            </c:ext>
          </c:extLst>
        </c:ser>
        <c:dLbls>
          <c:dLblPos val="outEnd"/>
          <c:showLegendKey val="0"/>
          <c:showVal val="1"/>
          <c:showCatName val="0"/>
          <c:showSerName val="0"/>
          <c:showPercent val="0"/>
          <c:showBubbleSize val="0"/>
        </c:dLbls>
        <c:gapWidth val="182"/>
        <c:axId val="2003104143"/>
        <c:axId val="2003100303"/>
      </c:barChart>
      <c:catAx>
        <c:axId val="20031041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00303"/>
        <c:crosses val="autoZero"/>
        <c:auto val="1"/>
        <c:lblAlgn val="ctr"/>
        <c:lblOffset val="100"/>
        <c:noMultiLvlLbl val="0"/>
      </c:catAx>
      <c:valAx>
        <c:axId val="2003100303"/>
        <c:scaling>
          <c:orientation val="minMax"/>
        </c:scaling>
        <c:delete val="1"/>
        <c:axPos val="b"/>
        <c:numFmt formatCode="General" sourceLinked="1"/>
        <c:majorTickMark val="none"/>
        <c:minorTickMark val="none"/>
        <c:tickLblPos val="nextTo"/>
        <c:crossAx val="2003104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[Olist_Excel_Dashboard.xlsx]KPI3!PivotTable3</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'KPI3'!$B$1</c:f>
              <c:strCache>
                <c:ptCount val="1"/>
                <c:pt idx="0">
                  <c:v>Total</c:v>
                </c:pt>
              </c:strCache>
            </c:strRef>
          </c:tx>
          <c:spPr>
            <a:solidFill>
              <a:schemeClr val="accent1"/>
            </a:solidFill>
            <a:ln>
              <a:noFill/>
            </a:ln>
            <a:effectLst/>
          </c:spPr>
          <c:invertIfNegative val="0"/>
          <c:cat>
            <c:strRef>
              <c:f>'KPI3'!$A$2:$A$75</c:f>
              <c:strCache>
                <c:ptCount val="73"/>
                <c:pt idx="0">
                  <c:v>agro_industria_e_comercio</c:v>
                </c:pt>
                <c:pt idx="1">
                  <c:v>alimentos</c:v>
                </c:pt>
                <c:pt idx="2">
                  <c:v>alimentos_bebidas</c:v>
                </c:pt>
                <c:pt idx="3">
                  <c:v>artes</c:v>
                </c:pt>
                <c:pt idx="4">
                  <c:v>artes_e_artesanato</c:v>
                </c:pt>
                <c:pt idx="5">
                  <c:v>artigos_de_festas</c:v>
                </c:pt>
                <c:pt idx="6">
                  <c:v>artigos_de_natal</c:v>
                </c:pt>
                <c:pt idx="7">
                  <c:v>audio</c:v>
                </c:pt>
                <c:pt idx="8">
                  <c:v>automotivo</c:v>
                </c:pt>
                <c:pt idx="9">
                  <c:v>bebes</c:v>
                </c:pt>
                <c:pt idx="10">
                  <c:v>bebidas</c:v>
                </c:pt>
                <c:pt idx="11">
                  <c:v>beleza_saude</c:v>
                </c:pt>
                <c:pt idx="12">
                  <c:v>brinquedos</c:v>
                </c:pt>
                <c:pt idx="13">
                  <c:v>cama_mesa_banho</c:v>
                </c:pt>
                <c:pt idx="14">
                  <c:v>casa_conforto</c:v>
                </c:pt>
                <c:pt idx="15">
                  <c:v>casa_conforto_2</c:v>
                </c:pt>
                <c:pt idx="16">
                  <c:v>casa_construcao</c:v>
                </c:pt>
                <c:pt idx="17">
                  <c:v>cds_dvds_musicais</c:v>
                </c:pt>
                <c:pt idx="18">
                  <c:v>cine_foto</c:v>
                </c:pt>
                <c:pt idx="19">
                  <c:v>climatizacao</c:v>
                </c:pt>
                <c:pt idx="20">
                  <c:v>consoles_games</c:v>
                </c:pt>
                <c:pt idx="21">
                  <c:v>construcao_ferramentas_construcao</c:v>
                </c:pt>
                <c:pt idx="22">
                  <c:v>construcao_ferramentas_ferramentas</c:v>
                </c:pt>
                <c:pt idx="23">
                  <c:v>construcao_ferramentas_iluminacao</c:v>
                </c:pt>
                <c:pt idx="24">
                  <c:v>construcao_ferramentas_jardim</c:v>
                </c:pt>
                <c:pt idx="25">
                  <c:v>construcao_ferramentas_seguranca</c:v>
                </c:pt>
                <c:pt idx="26">
                  <c:v>cool_stuff</c:v>
                </c:pt>
                <c:pt idx="27">
                  <c:v>dvds_blu_ray</c:v>
                </c:pt>
                <c:pt idx="28">
                  <c:v>eletrodomesticos</c:v>
                </c:pt>
                <c:pt idx="29">
                  <c:v>eletrodomesticos_2</c:v>
                </c:pt>
                <c:pt idx="30">
                  <c:v>eletronicos</c:v>
                </c:pt>
                <c:pt idx="31">
                  <c:v>eletroportateis</c:v>
                </c:pt>
                <c:pt idx="32">
                  <c:v>esporte_lazer</c:v>
                </c:pt>
                <c:pt idx="33">
                  <c:v>fashion_bolsas_e_acessorios</c:v>
                </c:pt>
                <c:pt idx="34">
                  <c:v>fashion_calcados</c:v>
                </c:pt>
                <c:pt idx="35">
                  <c:v>fashion_esporte</c:v>
                </c:pt>
                <c:pt idx="36">
                  <c:v>fashion_roupa_feminina</c:v>
                </c:pt>
                <c:pt idx="37">
                  <c:v>fashion_roupa_infanto_juvenil</c:v>
                </c:pt>
                <c:pt idx="38">
                  <c:v>fashion_roupa_masculina</c:v>
                </c:pt>
                <c:pt idx="39">
                  <c:v>fashion_underwear_e_moda_praia</c:v>
                </c:pt>
                <c:pt idx="40">
                  <c:v>ferramentas_jardim</c:v>
                </c:pt>
                <c:pt idx="41">
                  <c:v>flores</c:v>
                </c:pt>
                <c:pt idx="42">
                  <c:v>fraldas_higiene</c:v>
                </c:pt>
                <c:pt idx="43">
                  <c:v>industria_comercio_e_negocios</c:v>
                </c:pt>
                <c:pt idx="44">
                  <c:v>informatica_acessorios</c:v>
                </c:pt>
                <c:pt idx="45">
                  <c:v>instrumentos_musicais</c:v>
                </c:pt>
                <c:pt idx="46">
                  <c:v>la_cuisine</c:v>
                </c:pt>
                <c:pt idx="47">
                  <c:v>livros_importados</c:v>
                </c:pt>
                <c:pt idx="48">
                  <c:v>livros_interesse_geral</c:v>
                </c:pt>
                <c:pt idx="49">
                  <c:v>livros_tecnicos</c:v>
                </c:pt>
                <c:pt idx="50">
                  <c:v>malas_acessorios</c:v>
                </c:pt>
                <c:pt idx="51">
                  <c:v>market_place</c:v>
                </c:pt>
                <c:pt idx="52">
                  <c:v>moveis_colchao_e_estofado</c:v>
                </c:pt>
                <c:pt idx="53">
                  <c:v>moveis_cozinha_area_de_servico_jantar_e_jardim</c:v>
                </c:pt>
                <c:pt idx="54">
                  <c:v>moveis_decoracao</c:v>
                </c:pt>
                <c:pt idx="55">
                  <c:v>moveis_escritorio</c:v>
                </c:pt>
                <c:pt idx="56">
                  <c:v>moveis_quarto</c:v>
                </c:pt>
                <c:pt idx="57">
                  <c:v>moveis_sala</c:v>
                </c:pt>
                <c:pt idx="58">
                  <c:v>musica</c:v>
                </c:pt>
                <c:pt idx="59">
                  <c:v>papelaria</c:v>
                </c:pt>
                <c:pt idx="60">
                  <c:v>pc_gamer</c:v>
                </c:pt>
                <c:pt idx="61">
                  <c:v>pcs</c:v>
                </c:pt>
                <c:pt idx="62">
                  <c:v>perfumaria</c:v>
                </c:pt>
                <c:pt idx="63">
                  <c:v>pet_shop</c:v>
                </c:pt>
                <c:pt idx="64">
                  <c:v>portateis_casa_forno_e_cafe</c:v>
                </c:pt>
                <c:pt idx="65">
                  <c:v>portateis_cozinha_e_preparadores_de_alimentos</c:v>
                </c:pt>
                <c:pt idx="66">
                  <c:v>relogios_presentes</c:v>
                </c:pt>
                <c:pt idx="67">
                  <c:v>seguros_e_servicos</c:v>
                </c:pt>
                <c:pt idx="68">
                  <c:v>sinalizacao_e_seguranca</c:v>
                </c:pt>
                <c:pt idx="69">
                  <c:v>tablets_impressao_imagem</c:v>
                </c:pt>
                <c:pt idx="70">
                  <c:v>telefonia</c:v>
                </c:pt>
                <c:pt idx="71">
                  <c:v>telefonia_fixa</c:v>
                </c:pt>
                <c:pt idx="72">
                  <c:v>utilidades_domesticas</c:v>
                </c:pt>
              </c:strCache>
            </c:strRef>
          </c:cat>
          <c:val>
            <c:numRef>
              <c:f>'KPI3'!$B$2:$B$75</c:f>
              <c:numCache>
                <c:formatCode>0</c:formatCode>
                <c:ptCount val="73"/>
                <c:pt idx="0">
                  <c:v>11.065934065934066</c:v>
                </c:pt>
                <c:pt idx="1">
                  <c:v>9.5653153153153152</c:v>
                </c:pt>
                <c:pt idx="2">
                  <c:v>10.522321428571429</c:v>
                </c:pt>
                <c:pt idx="3">
                  <c:v>10.939393939393939</c:v>
                </c:pt>
                <c:pt idx="4">
                  <c:v>5.6363636363636367</c:v>
                </c:pt>
                <c:pt idx="5">
                  <c:v>8.5897435897435894</c:v>
                </c:pt>
                <c:pt idx="6">
                  <c:v>14.9375</c:v>
                </c:pt>
                <c:pt idx="7">
                  <c:v>13.378612716763005</c:v>
                </c:pt>
                <c:pt idx="8">
                  <c:v>12.011082474226804</c:v>
                </c:pt>
                <c:pt idx="9">
                  <c:v>12.339203945051075</c:v>
                </c:pt>
                <c:pt idx="10">
                  <c:v>9.9421768707483</c:v>
                </c:pt>
                <c:pt idx="11">
                  <c:v>11.800818553888131</c:v>
                </c:pt>
                <c:pt idx="12">
                  <c:v>11.491582491582491</c:v>
                </c:pt>
                <c:pt idx="13">
                  <c:v>12.773064117710236</c:v>
                </c:pt>
                <c:pt idx="14">
                  <c:v>13.298666666666668</c:v>
                </c:pt>
                <c:pt idx="15">
                  <c:v>15.045454545454545</c:v>
                </c:pt>
                <c:pt idx="16">
                  <c:v>13.245243128964059</c:v>
                </c:pt>
                <c:pt idx="17">
                  <c:v>10.75</c:v>
                </c:pt>
                <c:pt idx="18">
                  <c:v>10.076923076923077</c:v>
                </c:pt>
                <c:pt idx="19">
                  <c:v>11.595238095238095</c:v>
                </c:pt>
                <c:pt idx="20">
                  <c:v>13.189035916824196</c:v>
                </c:pt>
                <c:pt idx="21">
                  <c:v>10.598648648648648</c:v>
                </c:pt>
                <c:pt idx="22">
                  <c:v>12.195876288659793</c:v>
                </c:pt>
                <c:pt idx="23">
                  <c:v>9.6051502145922747</c:v>
                </c:pt>
                <c:pt idx="24">
                  <c:v>11.727272727272727</c:v>
                </c:pt>
                <c:pt idx="25">
                  <c:v>11.061728395061728</c:v>
                </c:pt>
                <c:pt idx="26">
                  <c:v>12.101026922009437</c:v>
                </c:pt>
                <c:pt idx="27">
                  <c:v>12.220338983050848</c:v>
                </c:pt>
                <c:pt idx="28">
                  <c:v>10.992146596858639</c:v>
                </c:pt>
                <c:pt idx="29">
                  <c:v>13.429184549356224</c:v>
                </c:pt>
                <c:pt idx="30">
                  <c:v>12.69763779527559</c:v>
                </c:pt>
                <c:pt idx="31">
                  <c:v>10.609250398724082</c:v>
                </c:pt>
                <c:pt idx="32">
                  <c:v>11.892982684546283</c:v>
                </c:pt>
                <c:pt idx="33">
                  <c:v>10.927184466019417</c:v>
                </c:pt>
                <c:pt idx="34">
                  <c:v>15.357142857142858</c:v>
                </c:pt>
                <c:pt idx="35">
                  <c:v>9.84</c:v>
                </c:pt>
                <c:pt idx="36">
                  <c:v>11.923076923076923</c:v>
                </c:pt>
                <c:pt idx="37">
                  <c:v>7.75</c:v>
                </c:pt>
                <c:pt idx="38">
                  <c:v>12.107142857142858</c:v>
                </c:pt>
                <c:pt idx="39">
                  <c:v>13.446280991735538</c:v>
                </c:pt>
                <c:pt idx="40">
                  <c:v>13.363009764503159</c:v>
                </c:pt>
                <c:pt idx="41">
                  <c:v>11.482758620689655</c:v>
                </c:pt>
                <c:pt idx="42">
                  <c:v>9.6296296296296298</c:v>
                </c:pt>
                <c:pt idx="43">
                  <c:v>10.672413793103448</c:v>
                </c:pt>
                <c:pt idx="44">
                  <c:v>12.817117117117117</c:v>
                </c:pt>
                <c:pt idx="45">
                  <c:v>12.701923076923077</c:v>
                </c:pt>
                <c:pt idx="46">
                  <c:v>7.666666666666667</c:v>
                </c:pt>
                <c:pt idx="47">
                  <c:v>7.1730769230769234</c:v>
                </c:pt>
                <c:pt idx="48">
                  <c:v>11.766208251473477</c:v>
                </c:pt>
                <c:pt idx="49">
                  <c:v>10.467181467181467</c:v>
                </c:pt>
                <c:pt idx="50">
                  <c:v>10.682306940371456</c:v>
                </c:pt>
                <c:pt idx="51">
                  <c:v>12.182481751824817</c:v>
                </c:pt>
                <c:pt idx="52">
                  <c:v>14.026315789473685</c:v>
                </c:pt>
                <c:pt idx="53">
                  <c:v>11.443089430894309</c:v>
                </c:pt>
                <c:pt idx="54">
                  <c:v>12.783949645948072</c:v>
                </c:pt>
                <c:pt idx="55">
                  <c:v>20.341501976284587</c:v>
                </c:pt>
                <c:pt idx="56">
                  <c:v>12.957446808510639</c:v>
                </c:pt>
                <c:pt idx="57">
                  <c:v>13.649880095923262</c:v>
                </c:pt>
                <c:pt idx="58">
                  <c:v>11.45945945945946</c:v>
                </c:pt>
                <c:pt idx="59">
                  <c:v>12.480383609415867</c:v>
                </c:pt>
                <c:pt idx="60">
                  <c:v>8.8571428571428577</c:v>
                </c:pt>
                <c:pt idx="61">
                  <c:v>13.53888888888889</c:v>
                </c:pt>
                <c:pt idx="62">
                  <c:v>11.59765004763417</c:v>
                </c:pt>
                <c:pt idx="63">
                  <c:v>11.190140845070422</c:v>
                </c:pt>
                <c:pt idx="64">
                  <c:v>9.4933333333333341</c:v>
                </c:pt>
                <c:pt idx="65">
                  <c:v>7.6428571428571432</c:v>
                </c:pt>
                <c:pt idx="66">
                  <c:v>12.460453490448135</c:v>
                </c:pt>
                <c:pt idx="67">
                  <c:v>15</c:v>
                </c:pt>
                <c:pt idx="68">
                  <c:v>10.657142857142857</c:v>
                </c:pt>
                <c:pt idx="69">
                  <c:v>13.012987012987013</c:v>
                </c:pt>
                <c:pt idx="70">
                  <c:v>12.592300334768053</c:v>
                </c:pt>
                <c:pt idx="71">
                  <c:v>12.225806451612904</c:v>
                </c:pt>
                <c:pt idx="72">
                  <c:v>10.852290272774061</c:v>
                </c:pt>
              </c:numCache>
            </c:numRef>
          </c:val>
          <c:extLst>
            <c:ext xmlns:c16="http://schemas.microsoft.com/office/drawing/2014/chart" uri="{C3380CC4-5D6E-409C-BE32-E72D297353CC}">
              <c16:uniqueId val="{00000000-377C-45AB-A20A-7F2D67A94C9E}"/>
            </c:ext>
          </c:extLst>
        </c:ser>
        <c:dLbls>
          <c:showLegendKey val="0"/>
          <c:showVal val="0"/>
          <c:showCatName val="0"/>
          <c:showSerName val="0"/>
          <c:showPercent val="0"/>
          <c:showBubbleSize val="0"/>
        </c:dLbls>
        <c:gapWidth val="219"/>
        <c:overlap val="-27"/>
        <c:axId val="2003120943"/>
        <c:axId val="2003107503"/>
      </c:barChart>
      <c:catAx>
        <c:axId val="2003120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07503"/>
        <c:crosses val="autoZero"/>
        <c:auto val="1"/>
        <c:lblAlgn val="ctr"/>
        <c:lblOffset val="100"/>
        <c:noMultiLvlLbl val="0"/>
      </c:catAx>
      <c:valAx>
        <c:axId val="200310750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20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[Olist_Excel_Dashboard.xlsx]KPI4!PivotTable4</c:name>
    <c:fmtId val="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dLbl>
          <c:idx val="0"/>
          <c:layout>
            <c:manualLayout>
              <c:x val="6.4724919093851127E-2"/>
              <c:y val="-5.7803468208093012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'KPI4'!$B$1</c:f>
              <c:strCache>
                <c:ptCount val="1"/>
                <c:pt idx="0">
                  <c:v>Average of payment_value</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'KPI4'!$A$2:$A$3</c:f>
              <c:strCache>
                <c:ptCount val="1"/>
                <c:pt idx="0">
                  <c:v>sao paulo</c:v>
                </c:pt>
              </c:strCache>
            </c:strRef>
          </c:cat>
          <c:val>
            <c:numRef>
              <c:f>'KPI4'!$B$2:$B$3</c:f>
              <c:numCache>
                <c:formatCode>0.00</c:formatCode>
                <c:ptCount val="1"/>
                <c:pt idx="0">
                  <c:v>139.66751351351351</c:v>
                </c:pt>
              </c:numCache>
            </c:numRef>
          </c:val>
          <c:extLst>
            <c:ext xmlns:c16="http://schemas.microsoft.com/office/drawing/2014/chart" uri="{C3380CC4-5D6E-409C-BE32-E72D297353CC}">
              <c16:uniqueId val="{00000000-61F3-4C5D-9CEA-72C71C06EE44}"/>
            </c:ext>
          </c:extLst>
        </c:ser>
        <c:ser>
          <c:idx val="1"/>
          <c:order val="1"/>
          <c:tx>
            <c:strRef>
              <c:f>'KPI4'!$C$1</c:f>
              <c:strCache>
                <c:ptCount val="1"/>
                <c:pt idx="0">
                  <c:v>Average of price</c:v>
                </c:pt>
              </c:strCache>
            </c:strRef>
          </c:tx>
          <c:spPr>
            <a:solidFill>
              <a:schemeClr val="accent2"/>
            </a:solidFill>
            <a:ln>
              <a:noFill/>
            </a:ln>
            <a:effectLst/>
            <a:sp3d/>
          </c:spPr>
          <c:invertIfNegative val="0"/>
          <c:dPt>
            <c:idx val="0"/>
            <c:invertIfNegative val="0"/>
            <c:bubble3D val="0"/>
            <c:extLst>
              <c:ext xmlns:c16="http://schemas.microsoft.com/office/drawing/2014/chart" uri="{C3380CC4-5D6E-409C-BE32-E72D297353CC}">
                <c16:uniqueId val="{00000000-00E5-40F2-8E89-5D992D9623EE}"/>
              </c:ext>
            </c:extLst>
          </c:dPt>
          <c:dLbls>
            <c:dLbl>
              <c:idx val="0"/>
              <c:layout>
                <c:manualLayout>
                  <c:x val="6.4724919093851127E-2"/>
                  <c:y val="-5.780346820809301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00E5-40F2-8E89-5D992D9623E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'KPI4'!$A$2:$A$3</c:f>
              <c:strCache>
                <c:ptCount val="1"/>
                <c:pt idx="0">
                  <c:v>sao paulo</c:v>
                </c:pt>
              </c:strCache>
            </c:strRef>
          </c:cat>
          <c:val>
            <c:numRef>
              <c:f>'KPI4'!$C$2:$C$3</c:f>
              <c:numCache>
                <c:formatCode>0.00</c:formatCode>
                <c:ptCount val="1"/>
                <c:pt idx="0">
                  <c:v>107.53170148247979</c:v>
                </c:pt>
              </c:numCache>
            </c:numRef>
          </c:val>
          <c:extLst>
            <c:ext xmlns:c16="http://schemas.microsoft.com/office/drawing/2014/chart" uri="{C3380CC4-5D6E-409C-BE32-E72D297353CC}">
              <c16:uniqueId val="{00000001-61F3-4C5D-9CEA-72C71C06EE44}"/>
            </c:ext>
          </c:extLst>
        </c:ser>
        <c:dLbls>
          <c:showLegendKey val="0"/>
          <c:showVal val="1"/>
          <c:showCatName val="0"/>
          <c:showSerName val="0"/>
          <c:showPercent val="0"/>
          <c:showBubbleSize val="0"/>
        </c:dLbls>
        <c:gapWidth val="150"/>
        <c:shape val="box"/>
        <c:axId val="2003101263"/>
        <c:axId val="2003116143"/>
        <c:axId val="0"/>
      </c:bar3DChart>
      <c:catAx>
        <c:axId val="200310126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16143"/>
        <c:crosses val="autoZero"/>
        <c:auto val="1"/>
        <c:lblAlgn val="ctr"/>
        <c:lblOffset val="100"/>
        <c:noMultiLvlLbl val="0"/>
      </c:catAx>
      <c:valAx>
        <c:axId val="20031161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012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[Olist_Excel_Dashboard.xlsx]KPI5!PivotTable1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Shipping</a:t>
            </a:r>
            <a:r>
              <a:rPr lang="en-IN" baseline="0"/>
              <a:t> vs Reiews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'KPI5'!$C$3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'KPI5'!$B$4:$B$9</c:f>
              <c:strCache>
                <c:ptCount val="5"/>
                <c:pt idx="0">
                  <c:v>1</c:v>
                </c:pt>
                <c:pt idx="1">
                  <c:v>2</c:v>
                </c:pt>
                <c:pt idx="2">
                  <c:v>3</c:v>
                </c:pt>
                <c:pt idx="3">
                  <c:v>4</c:v>
                </c:pt>
                <c:pt idx="4">
                  <c:v>5</c:v>
                </c:pt>
              </c:strCache>
            </c:strRef>
          </c:cat>
          <c:val>
            <c:numRef>
              <c:f>'KPI5'!$C$4:$C$9</c:f>
              <c:numCache>
                <c:formatCode>0</c:formatCode>
                <c:ptCount val="5"/>
                <c:pt idx="0">
                  <c:v>17.581432220558444</c:v>
                </c:pt>
                <c:pt idx="1">
                  <c:v>15.567826364506862</c:v>
                </c:pt>
                <c:pt idx="2">
                  <c:v>13.823732151649434</c:v>
                </c:pt>
                <c:pt idx="3">
                  <c:v>12.289975772259236</c:v>
                </c:pt>
                <c:pt idx="4">
                  <c:v>10.583524789982286</c:v>
                </c:pt>
              </c:numCache>
            </c:numRef>
          </c:val>
          <c:extLst>
            <c:ext xmlns:c16="http://schemas.microsoft.com/office/drawing/2014/chart" uri="{C3380CC4-5D6E-409C-BE32-E72D297353CC}">
              <c16:uniqueId val="{00000000-A05B-4BDD-AF2C-2E7B341E070C}"/>
            </c:ext>
          </c:extLst>
        </c:ser>
        <c:dLbls>
          <c:dLblPos val="outEnd"/>
          <c:showLegendKey val="0"/>
          <c:showVal val="1"/>
          <c:showCatName val="0"/>
          <c:showSerName val="0"/>
          <c:showPercent val="0"/>
          <c:showBubbleSize val="0"/>
        </c:dLbls>
        <c:gapWidth val="219"/>
        <c:overlap val="-27"/>
        <c:axId val="2003115183"/>
        <c:axId val="2003112303"/>
      </c:barChart>
      <c:catAx>
        <c:axId val="20031151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12303"/>
        <c:crosses val="autoZero"/>
        <c:auto val="1"/>
        <c:lblAlgn val="ctr"/>
        <c:lblOffset val="100"/>
        <c:noMultiLvlLbl val="0"/>
      </c:catAx>
      <c:valAx>
        <c:axId val="2003112303"/>
        <c:scaling>
          <c:orientation val="minMax"/>
        </c:scaling>
        <c:delete val="1"/>
        <c:axPos val="l"/>
        <c:numFmt formatCode="0" sourceLinked="1"/>
        <c:majorTickMark val="none"/>
        <c:minorTickMark val="none"/>
        <c:tickLblPos val="nextTo"/>
        <c:crossAx val="20031151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[Olist_Excel_Dashboard.xlsx]Sheet3!PivotTable7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pieChart>
        <c:varyColors val="1"/>
        <c:ser>
          <c:idx val="0"/>
          <c:order val="0"/>
          <c:tx>
            <c:strRef>
              <c:f>Sheet3!$B$1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A9F-4541-B867-81EE958496F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A9F-4541-B867-81EE958496F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A9F-4541-B867-81EE958496F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A9F-4541-B867-81EE958496F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A9F-4541-B867-81EE958496F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2A9F-4541-B867-81EE958496FA}"/>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2A9F-4541-B867-81EE958496FA}"/>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2A9F-4541-B867-81EE958496FA}"/>
              </c:ext>
            </c:extLst>
          </c:dPt>
          <c:cat>
            <c:strRef>
              <c:f>Sheet3!$A$2:$A$10</c:f>
              <c:strCache>
                <c:ptCount val="8"/>
                <c:pt idx="0">
                  <c:v>approved</c:v>
                </c:pt>
                <c:pt idx="1">
                  <c:v>canceled</c:v>
                </c:pt>
                <c:pt idx="2">
                  <c:v>created</c:v>
                </c:pt>
                <c:pt idx="3">
                  <c:v>delivered</c:v>
                </c:pt>
                <c:pt idx="4">
                  <c:v>invoiced</c:v>
                </c:pt>
                <c:pt idx="5">
                  <c:v>processing</c:v>
                </c:pt>
                <c:pt idx="6">
                  <c:v>shipped</c:v>
                </c:pt>
                <c:pt idx="7">
                  <c:v>unavailable</c:v>
                </c:pt>
              </c:strCache>
            </c:strRef>
          </c:cat>
          <c:val>
            <c:numRef>
              <c:f>Sheet3!$B$2:$B$10</c:f>
              <c:numCache>
                <c:formatCode>General</c:formatCode>
                <c:ptCount val="8"/>
                <c:pt idx="0">
                  <c:v>2</c:v>
                </c:pt>
                <c:pt idx="1">
                  <c:v>620</c:v>
                </c:pt>
                <c:pt idx="2">
                  <c:v>5</c:v>
                </c:pt>
                <c:pt idx="3">
                  <c:v>96483</c:v>
                </c:pt>
                <c:pt idx="4">
                  <c:v>314</c:v>
                </c:pt>
                <c:pt idx="5">
                  <c:v>301</c:v>
                </c:pt>
                <c:pt idx="6">
                  <c:v>1107</c:v>
                </c:pt>
                <c:pt idx="7">
                  <c:v>609</c:v>
                </c:pt>
              </c:numCache>
            </c:numRef>
          </c:val>
          <c:extLst>
            <c:ext xmlns:c16="http://schemas.microsoft.com/office/drawing/2014/chart" uri="{C3380CC4-5D6E-409C-BE32-E72D297353CC}">
              <c16:uniqueId val="{00000000-1129-4641-8DFB-5F65F342175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[Olist_Excel_Dashboard.xlsx]Sheet4!PivotTable9</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Sheet4!$B$1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8B1-4ACB-B067-E47463CA17B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8B1-4ACB-B067-E47463CA17B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Sheet4!$A$2:$A$4</c:f>
              <c:strCache>
                <c:ptCount val="2"/>
                <c:pt idx="0">
                  <c:v>Slow delivery</c:v>
                </c:pt>
                <c:pt idx="1">
                  <c:v>Timely delivery</c:v>
                </c:pt>
              </c:strCache>
            </c:strRef>
          </c:cat>
          <c:val>
            <c:numRef>
              <c:f>Sheet4!$B$2:$B$4</c:f>
              <c:numCache>
                <c:formatCode>General</c:formatCode>
                <c:ptCount val="2"/>
                <c:pt idx="0">
                  <c:v>6541</c:v>
                </c:pt>
                <c:pt idx="1">
                  <c:v>92900</c:v>
                </c:pt>
              </c:numCache>
            </c:numRef>
          </c:val>
          <c:extLst>
            <c:ext xmlns:c16="http://schemas.microsoft.com/office/drawing/2014/chart" uri="{C3380CC4-5D6E-409C-BE32-E72D297353CC}">
              <c16:uniqueId val="{00000000-E866-48C2-B080-79E3FE774B99}"/>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[Olist_Excel_Dashboard.xlsx]Sheet4!PivotTable16</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Sheet4!$H$1</c:f>
              <c:strCache>
                <c:ptCount val="1"/>
                <c:pt idx="0">
                  <c:v>Average of review_score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Sheet4!$G$2:$G$76</c:f>
              <c:strCache>
                <c:ptCount val="74"/>
                <c:pt idx="0">
                  <c:v>agro_industria_e_comercio</c:v>
                </c:pt>
                <c:pt idx="1">
                  <c:v>alimentos</c:v>
                </c:pt>
                <c:pt idx="2">
                  <c:v>alimentos_bebidas</c:v>
                </c:pt>
                <c:pt idx="3">
                  <c:v>artes</c:v>
                </c:pt>
                <c:pt idx="4">
                  <c:v>artes_e_artesanato</c:v>
                </c:pt>
                <c:pt idx="5">
                  <c:v>artigos_de_festas</c:v>
                </c:pt>
                <c:pt idx="6">
                  <c:v>artigos_de_natal</c:v>
                </c:pt>
                <c:pt idx="7">
                  <c:v>audio</c:v>
                </c:pt>
                <c:pt idx="8">
                  <c:v>automotivo</c:v>
                </c:pt>
                <c:pt idx="9">
                  <c:v>bebes</c:v>
                </c:pt>
                <c:pt idx="10">
                  <c:v>bebidas</c:v>
                </c:pt>
                <c:pt idx="11">
                  <c:v>beleza_saude</c:v>
                </c:pt>
                <c:pt idx="12">
                  <c:v>brinquedos</c:v>
                </c:pt>
                <c:pt idx="13">
                  <c:v>cama_mesa_banho</c:v>
                </c:pt>
                <c:pt idx="14">
                  <c:v>casa_conforto</c:v>
                </c:pt>
                <c:pt idx="15">
                  <c:v>casa_conforto_2</c:v>
                </c:pt>
                <c:pt idx="16">
                  <c:v>casa_construcao</c:v>
                </c:pt>
                <c:pt idx="17">
                  <c:v>cds_dvds_musicais</c:v>
                </c:pt>
                <c:pt idx="18">
                  <c:v>cine_foto</c:v>
                </c:pt>
                <c:pt idx="19">
                  <c:v>climatizacao</c:v>
                </c:pt>
                <c:pt idx="20">
                  <c:v>consoles_games</c:v>
                </c:pt>
                <c:pt idx="21">
                  <c:v>construcao_ferramentas_construcao</c:v>
                </c:pt>
                <c:pt idx="22">
                  <c:v>construcao_ferramentas_ferramentas</c:v>
                </c:pt>
                <c:pt idx="23">
                  <c:v>construcao_ferramentas_iluminacao</c:v>
                </c:pt>
                <c:pt idx="24">
                  <c:v>construcao_ferramentas_jardim</c:v>
                </c:pt>
                <c:pt idx="25">
                  <c:v>construcao_ferramentas_seguranca</c:v>
                </c:pt>
                <c:pt idx="26">
                  <c:v>cool_stuff</c:v>
                </c:pt>
                <c:pt idx="27">
                  <c:v>dvds_blu_ray</c:v>
                </c:pt>
                <c:pt idx="28">
                  <c:v>eletrodomesticos</c:v>
                </c:pt>
                <c:pt idx="29">
                  <c:v>eletrodomesticos_2</c:v>
                </c:pt>
                <c:pt idx="30">
                  <c:v>eletronicos</c:v>
                </c:pt>
                <c:pt idx="31">
                  <c:v>eletroportateis</c:v>
                </c:pt>
                <c:pt idx="32">
                  <c:v>esporte_lazer</c:v>
                </c:pt>
                <c:pt idx="33">
                  <c:v>fashion_bolsas_e_acessorios</c:v>
                </c:pt>
                <c:pt idx="34">
                  <c:v>fashion_calcados</c:v>
                </c:pt>
                <c:pt idx="35">
                  <c:v>fashion_esporte</c:v>
                </c:pt>
                <c:pt idx="36">
                  <c:v>fashion_roupa_feminina</c:v>
                </c:pt>
                <c:pt idx="37">
                  <c:v>fashion_roupa_infanto_juvenil</c:v>
                </c:pt>
                <c:pt idx="38">
                  <c:v>fashion_roupa_masculina</c:v>
                </c:pt>
                <c:pt idx="39">
                  <c:v>fashion_underwear_e_moda_praia</c:v>
                </c:pt>
                <c:pt idx="40">
                  <c:v>ferramentas_jardim</c:v>
                </c:pt>
                <c:pt idx="41">
                  <c:v>flores</c:v>
                </c:pt>
                <c:pt idx="42">
                  <c:v>fraldas_higiene</c:v>
                </c:pt>
                <c:pt idx="43">
                  <c:v>industria_comercio_e_negocios</c:v>
                </c:pt>
                <c:pt idx="44">
                  <c:v>informatica_acessorios</c:v>
                </c:pt>
                <c:pt idx="45">
                  <c:v>instrumentos_musicais</c:v>
                </c:pt>
                <c:pt idx="46">
                  <c:v>la_cuisine</c:v>
                </c:pt>
                <c:pt idx="47">
                  <c:v>livros_importados</c:v>
                </c:pt>
                <c:pt idx="48">
                  <c:v>livros_interesse_geral</c:v>
                </c:pt>
                <c:pt idx="49">
                  <c:v>livros_tecnicos</c:v>
                </c:pt>
                <c:pt idx="50">
                  <c:v>malas_acessorios</c:v>
                </c:pt>
                <c:pt idx="51">
                  <c:v>market_place</c:v>
                </c:pt>
                <c:pt idx="52">
                  <c:v>moveis_colchao_e_estofado</c:v>
                </c:pt>
                <c:pt idx="53">
                  <c:v>moveis_cozinha_area_de_servico_jantar_e_jardim</c:v>
                </c:pt>
                <c:pt idx="54">
                  <c:v>moveis_decoracao</c:v>
                </c:pt>
                <c:pt idx="55">
                  <c:v>moveis_escritorio</c:v>
                </c:pt>
                <c:pt idx="56">
                  <c:v>moveis_quarto</c:v>
                </c:pt>
                <c:pt idx="57">
                  <c:v>moveis_sala</c:v>
                </c:pt>
                <c:pt idx="58">
                  <c:v>musica</c:v>
                </c:pt>
                <c:pt idx="59">
                  <c:v>Not Available</c:v>
                </c:pt>
                <c:pt idx="60">
                  <c:v>papelaria</c:v>
                </c:pt>
                <c:pt idx="61">
                  <c:v>pc_gamer</c:v>
                </c:pt>
                <c:pt idx="62">
                  <c:v>pcs</c:v>
                </c:pt>
                <c:pt idx="63">
                  <c:v>perfumaria</c:v>
                </c:pt>
                <c:pt idx="64">
                  <c:v>pet_shop</c:v>
                </c:pt>
                <c:pt idx="65">
                  <c:v>portateis_casa_forno_e_cafe</c:v>
                </c:pt>
                <c:pt idx="66">
                  <c:v>portateis_cozinha_e_preparadores_de_alimentos</c:v>
                </c:pt>
                <c:pt idx="67">
                  <c:v>relogios_presentes</c:v>
                </c:pt>
                <c:pt idx="68">
                  <c:v>seguros_e_servicos</c:v>
                </c:pt>
                <c:pt idx="69">
                  <c:v>sinalizacao_e_seguranca</c:v>
                </c:pt>
                <c:pt idx="70">
                  <c:v>tablets_impressao_imagem</c:v>
                </c:pt>
                <c:pt idx="71">
                  <c:v>telefonia</c:v>
                </c:pt>
                <c:pt idx="72">
                  <c:v>telefonia_fixa</c:v>
                </c:pt>
                <c:pt idx="73">
                  <c:v>utilidades_domesticas</c:v>
                </c:pt>
              </c:strCache>
            </c:strRef>
          </c:cat>
          <c:val>
            <c:numRef>
              <c:f>Sheet4!$H$2:$H$76</c:f>
              <c:numCache>
                <c:formatCode>0</c:formatCode>
                <c:ptCount val="74"/>
                <c:pt idx="0">
                  <c:v>4.0219780219780219</c:v>
                </c:pt>
                <c:pt idx="1">
                  <c:v>4.2702702702702702</c:v>
                </c:pt>
                <c:pt idx="2">
                  <c:v>4.3794642857142856</c:v>
                </c:pt>
                <c:pt idx="3">
                  <c:v>4.0505050505050502</c:v>
                </c:pt>
                <c:pt idx="4">
                  <c:v>4.1363636363636367</c:v>
                </c:pt>
                <c:pt idx="5">
                  <c:v>4</c:v>
                </c:pt>
                <c:pt idx="6">
                  <c:v>4.0546875</c:v>
                </c:pt>
                <c:pt idx="7">
                  <c:v>3.8410404624277459</c:v>
                </c:pt>
                <c:pt idx="8">
                  <c:v>4.0961340206185568</c:v>
                </c:pt>
                <c:pt idx="9">
                  <c:v>4.0553011623811202</c:v>
                </c:pt>
                <c:pt idx="10">
                  <c:v>4.1802721088435373</c:v>
                </c:pt>
                <c:pt idx="11">
                  <c:v>4.1845156889495225</c:v>
                </c:pt>
                <c:pt idx="12">
                  <c:v>4.1893291893291895</c:v>
                </c:pt>
                <c:pt idx="13">
                  <c:v>3.9823864246590053</c:v>
                </c:pt>
                <c:pt idx="14">
                  <c:v>3.8933333333333335</c:v>
                </c:pt>
                <c:pt idx="15">
                  <c:v>3.9090909090909092</c:v>
                </c:pt>
                <c:pt idx="16">
                  <c:v>4.0338266384778017</c:v>
                </c:pt>
                <c:pt idx="17">
                  <c:v>4.666666666666667</c:v>
                </c:pt>
                <c:pt idx="18">
                  <c:v>4.2307692307692308</c:v>
                </c:pt>
                <c:pt idx="19">
                  <c:v>4.0396825396825395</c:v>
                </c:pt>
                <c:pt idx="20">
                  <c:v>4.0708884688090734</c:v>
                </c:pt>
                <c:pt idx="21">
                  <c:v>4.0864864864864865</c:v>
                </c:pt>
                <c:pt idx="22">
                  <c:v>4.4123711340206189</c:v>
                </c:pt>
                <c:pt idx="23">
                  <c:v>4.1845493562231759</c:v>
                </c:pt>
                <c:pt idx="24">
                  <c:v>4.2192513368983962</c:v>
                </c:pt>
                <c:pt idx="25">
                  <c:v>3.8888888888888888</c:v>
                </c:pt>
                <c:pt idx="26">
                  <c:v>4.1773522064945876</c:v>
                </c:pt>
                <c:pt idx="27">
                  <c:v>4.0847457627118642</c:v>
                </c:pt>
                <c:pt idx="28">
                  <c:v>4.1636125654450264</c:v>
                </c:pt>
                <c:pt idx="29">
                  <c:v>4.1373390557939915</c:v>
                </c:pt>
                <c:pt idx="30">
                  <c:v>4.0984251968503935</c:v>
                </c:pt>
                <c:pt idx="31">
                  <c:v>4.1818181818181817</c:v>
                </c:pt>
                <c:pt idx="32">
                  <c:v>4.1710714750683504</c:v>
                </c:pt>
                <c:pt idx="33">
                  <c:v>4.1893203883495147</c:v>
                </c:pt>
                <c:pt idx="34">
                  <c:v>4.2352941176470589</c:v>
                </c:pt>
                <c:pt idx="35">
                  <c:v>4.4000000000000004</c:v>
                </c:pt>
                <c:pt idx="36">
                  <c:v>3.6923076923076925</c:v>
                </c:pt>
                <c:pt idx="37">
                  <c:v>4.5</c:v>
                </c:pt>
                <c:pt idx="38">
                  <c:v>3.7053571428571428</c:v>
                </c:pt>
                <c:pt idx="39">
                  <c:v>3.9338842975206614</c:v>
                </c:pt>
                <c:pt idx="40">
                  <c:v>4.1481906950028717</c:v>
                </c:pt>
                <c:pt idx="41">
                  <c:v>4.3793103448275863</c:v>
                </c:pt>
                <c:pt idx="42">
                  <c:v>3.7407407407407409</c:v>
                </c:pt>
                <c:pt idx="43">
                  <c:v>4.2025862068965516</c:v>
                </c:pt>
                <c:pt idx="44">
                  <c:v>4.0292792792792795</c:v>
                </c:pt>
                <c:pt idx="45">
                  <c:v>4.1923076923076925</c:v>
                </c:pt>
                <c:pt idx="46">
                  <c:v>4.5</c:v>
                </c:pt>
                <c:pt idx="47">
                  <c:v>4.384615384615385</c:v>
                </c:pt>
                <c:pt idx="48">
                  <c:v>4.4636542239685655</c:v>
                </c:pt>
                <c:pt idx="49">
                  <c:v>4.3938223938223935</c:v>
                </c:pt>
                <c:pt idx="50">
                  <c:v>4.3382209188660799</c:v>
                </c:pt>
                <c:pt idx="51">
                  <c:v>4.054744525547445</c:v>
                </c:pt>
                <c:pt idx="52">
                  <c:v>3.8157894736842106</c:v>
                </c:pt>
                <c:pt idx="53">
                  <c:v>4.0650406504065044</c:v>
                </c:pt>
                <c:pt idx="54">
                  <c:v>4.024390243902439</c:v>
                </c:pt>
                <c:pt idx="55">
                  <c:v>3.6276679841897232</c:v>
                </c:pt>
                <c:pt idx="56">
                  <c:v>4.1702127659574471</c:v>
                </c:pt>
                <c:pt idx="57">
                  <c:v>4.0503597122302155</c:v>
                </c:pt>
                <c:pt idx="58">
                  <c:v>4.2972972972972974</c:v>
                </c:pt>
                <c:pt idx="59">
                  <c:v>3.1716111364673667</c:v>
                </c:pt>
                <c:pt idx="60">
                  <c:v>4.2541412380122061</c:v>
                </c:pt>
                <c:pt idx="61">
                  <c:v>3.4285714285714284</c:v>
                </c:pt>
                <c:pt idx="62">
                  <c:v>4.1888888888888891</c:v>
                </c:pt>
                <c:pt idx="63">
                  <c:v>4.2057796125754212</c:v>
                </c:pt>
                <c:pt idx="64">
                  <c:v>4.242957746478873</c:v>
                </c:pt>
                <c:pt idx="65">
                  <c:v>4.293333333333333</c:v>
                </c:pt>
                <c:pt idx="66">
                  <c:v>3.4285714285714284</c:v>
                </c:pt>
                <c:pt idx="67">
                  <c:v>4.0703445813247638</c:v>
                </c:pt>
                <c:pt idx="68">
                  <c:v>2.5</c:v>
                </c:pt>
                <c:pt idx="69">
                  <c:v>4.1071428571428568</c:v>
                </c:pt>
                <c:pt idx="70">
                  <c:v>4.1688311688311686</c:v>
                </c:pt>
                <c:pt idx="71">
                  <c:v>4.0069344811095169</c:v>
                </c:pt>
                <c:pt idx="72">
                  <c:v>3.903225806451613</c:v>
                </c:pt>
                <c:pt idx="73">
                  <c:v>4.1501115114084746</c:v>
                </c:pt>
              </c:numCache>
            </c:numRef>
          </c:val>
          <c:smooth val="0"/>
          <c:extLst>
            <c:ext xmlns:c16="http://schemas.microsoft.com/office/drawing/2014/chart" uri="{C3380CC4-5D6E-409C-BE32-E72D297353CC}">
              <c16:uniqueId val="{00000000-190A-41D4-93D4-500D975713A6}"/>
            </c:ext>
          </c:extLst>
        </c:ser>
        <c:dLbls>
          <c:showLegendKey val="0"/>
          <c:showVal val="0"/>
          <c:showCatName val="0"/>
          <c:showSerName val="0"/>
          <c:showPercent val="0"/>
          <c:showBubbleSize val="0"/>
        </c:dLbls>
        <c:marker val="1"/>
        <c:smooth val="0"/>
        <c:axId val="2003172303"/>
        <c:axId val="2003162223"/>
      </c:lineChart>
      <c:lineChart>
        <c:grouping val="standard"/>
        <c:varyColors val="0"/>
        <c:ser>
          <c:idx val="1"/>
          <c:order val="1"/>
          <c:tx>
            <c:strRef>
              <c:f>Sheet4!$I$1</c:f>
              <c:strCache>
                <c:ptCount val="1"/>
                <c:pt idx="0">
                  <c:v>Average of Shipping_days</c:v>
                </c:pt>
              </c:strCache>
            </c:strRef>
          </c:tx>
          <c:spPr>
            <a:ln w="28575" cap="rnd">
              <a:solidFill>
                <a:schemeClr val="accent2"/>
              </a:solidFill>
              <a:round/>
            </a:ln>
            <a:effectLst/>
          </c:spPr>
          <c:marker>
            <c:symbol val="none"/>
          </c:marker>
          <c:cat>
            <c:strRef>
              <c:f>Sheet4!$G$2:$G$76</c:f>
              <c:strCache>
                <c:ptCount val="74"/>
                <c:pt idx="0">
                  <c:v>agro_industria_e_comercio</c:v>
                </c:pt>
                <c:pt idx="1">
                  <c:v>alimentos</c:v>
                </c:pt>
                <c:pt idx="2">
                  <c:v>alimentos_bebidas</c:v>
                </c:pt>
                <c:pt idx="3">
                  <c:v>artes</c:v>
                </c:pt>
                <c:pt idx="4">
                  <c:v>artes_e_artesanato</c:v>
                </c:pt>
                <c:pt idx="5">
                  <c:v>artigos_de_festas</c:v>
                </c:pt>
                <c:pt idx="6">
                  <c:v>artigos_de_natal</c:v>
                </c:pt>
                <c:pt idx="7">
                  <c:v>audio</c:v>
                </c:pt>
                <c:pt idx="8">
                  <c:v>automotivo</c:v>
                </c:pt>
                <c:pt idx="9">
                  <c:v>bebes</c:v>
                </c:pt>
                <c:pt idx="10">
                  <c:v>bebidas</c:v>
                </c:pt>
                <c:pt idx="11">
                  <c:v>beleza_saude</c:v>
                </c:pt>
                <c:pt idx="12">
                  <c:v>brinquedos</c:v>
                </c:pt>
                <c:pt idx="13">
                  <c:v>cama_mesa_banho</c:v>
                </c:pt>
                <c:pt idx="14">
                  <c:v>casa_conforto</c:v>
                </c:pt>
                <c:pt idx="15">
                  <c:v>casa_conforto_2</c:v>
                </c:pt>
                <c:pt idx="16">
                  <c:v>casa_construcao</c:v>
                </c:pt>
                <c:pt idx="17">
                  <c:v>cds_dvds_musicais</c:v>
                </c:pt>
                <c:pt idx="18">
                  <c:v>cine_foto</c:v>
                </c:pt>
                <c:pt idx="19">
                  <c:v>climatizacao</c:v>
                </c:pt>
                <c:pt idx="20">
                  <c:v>consoles_games</c:v>
                </c:pt>
                <c:pt idx="21">
                  <c:v>construcao_ferramentas_construcao</c:v>
                </c:pt>
                <c:pt idx="22">
                  <c:v>construcao_ferramentas_ferramentas</c:v>
                </c:pt>
                <c:pt idx="23">
                  <c:v>construcao_ferramentas_iluminacao</c:v>
                </c:pt>
                <c:pt idx="24">
                  <c:v>construcao_ferramentas_jardim</c:v>
                </c:pt>
                <c:pt idx="25">
                  <c:v>construcao_ferramentas_seguranca</c:v>
                </c:pt>
                <c:pt idx="26">
                  <c:v>cool_stuff</c:v>
                </c:pt>
                <c:pt idx="27">
                  <c:v>dvds_blu_ray</c:v>
                </c:pt>
                <c:pt idx="28">
                  <c:v>eletrodomesticos</c:v>
                </c:pt>
                <c:pt idx="29">
                  <c:v>eletrodomesticos_2</c:v>
                </c:pt>
                <c:pt idx="30">
                  <c:v>eletronicos</c:v>
                </c:pt>
                <c:pt idx="31">
                  <c:v>eletroportateis</c:v>
                </c:pt>
                <c:pt idx="32">
                  <c:v>esporte_lazer</c:v>
                </c:pt>
                <c:pt idx="33">
                  <c:v>fashion_bolsas_e_acessorios</c:v>
                </c:pt>
                <c:pt idx="34">
                  <c:v>fashion_calcados</c:v>
                </c:pt>
                <c:pt idx="35">
                  <c:v>fashion_esporte</c:v>
                </c:pt>
                <c:pt idx="36">
                  <c:v>fashion_roupa_feminina</c:v>
                </c:pt>
                <c:pt idx="37">
                  <c:v>fashion_roupa_infanto_juvenil</c:v>
                </c:pt>
                <c:pt idx="38">
                  <c:v>fashion_roupa_masculina</c:v>
                </c:pt>
                <c:pt idx="39">
                  <c:v>fashion_underwear_e_moda_praia</c:v>
                </c:pt>
                <c:pt idx="40">
                  <c:v>ferramentas_jardim</c:v>
                </c:pt>
                <c:pt idx="41">
                  <c:v>flores</c:v>
                </c:pt>
                <c:pt idx="42">
                  <c:v>fraldas_higiene</c:v>
                </c:pt>
                <c:pt idx="43">
                  <c:v>industria_comercio_e_negocios</c:v>
                </c:pt>
                <c:pt idx="44">
                  <c:v>informatica_acessorios</c:v>
                </c:pt>
                <c:pt idx="45">
                  <c:v>instrumentos_musicais</c:v>
                </c:pt>
                <c:pt idx="46">
                  <c:v>la_cuisine</c:v>
                </c:pt>
                <c:pt idx="47">
                  <c:v>livros_importados</c:v>
                </c:pt>
                <c:pt idx="48">
                  <c:v>livros_interesse_geral</c:v>
                </c:pt>
                <c:pt idx="49">
                  <c:v>livros_tecnicos</c:v>
                </c:pt>
                <c:pt idx="50">
                  <c:v>malas_acessorios</c:v>
                </c:pt>
                <c:pt idx="51">
                  <c:v>market_place</c:v>
                </c:pt>
                <c:pt idx="52">
                  <c:v>moveis_colchao_e_estofado</c:v>
                </c:pt>
                <c:pt idx="53">
                  <c:v>moveis_cozinha_area_de_servico_jantar_e_jardim</c:v>
                </c:pt>
                <c:pt idx="54">
                  <c:v>moveis_decoracao</c:v>
                </c:pt>
                <c:pt idx="55">
                  <c:v>moveis_escritorio</c:v>
                </c:pt>
                <c:pt idx="56">
                  <c:v>moveis_quarto</c:v>
                </c:pt>
                <c:pt idx="57">
                  <c:v>moveis_sala</c:v>
                </c:pt>
                <c:pt idx="58">
                  <c:v>musica</c:v>
                </c:pt>
                <c:pt idx="59">
                  <c:v>Not Available</c:v>
                </c:pt>
                <c:pt idx="60">
                  <c:v>papelaria</c:v>
                </c:pt>
                <c:pt idx="61">
                  <c:v>pc_gamer</c:v>
                </c:pt>
                <c:pt idx="62">
                  <c:v>pcs</c:v>
                </c:pt>
                <c:pt idx="63">
                  <c:v>perfumaria</c:v>
                </c:pt>
                <c:pt idx="64">
                  <c:v>pet_shop</c:v>
                </c:pt>
                <c:pt idx="65">
                  <c:v>portateis_casa_forno_e_cafe</c:v>
                </c:pt>
                <c:pt idx="66">
                  <c:v>portateis_cozinha_e_preparadores_de_alimentos</c:v>
                </c:pt>
                <c:pt idx="67">
                  <c:v>relogios_presentes</c:v>
                </c:pt>
                <c:pt idx="68">
                  <c:v>seguros_e_servicos</c:v>
                </c:pt>
                <c:pt idx="69">
                  <c:v>sinalizacao_e_seguranca</c:v>
                </c:pt>
                <c:pt idx="70">
                  <c:v>tablets_impressao_imagem</c:v>
                </c:pt>
                <c:pt idx="71">
                  <c:v>telefonia</c:v>
                </c:pt>
                <c:pt idx="72">
                  <c:v>telefonia_fixa</c:v>
                </c:pt>
                <c:pt idx="73">
                  <c:v>utilidades_domesticas</c:v>
                </c:pt>
              </c:strCache>
            </c:strRef>
          </c:cat>
          <c:val>
            <c:numRef>
              <c:f>Sheet4!$I$2:$I$76</c:f>
              <c:numCache>
                <c:formatCode>0.00</c:formatCode>
                <c:ptCount val="74"/>
                <c:pt idx="0">
                  <c:v>11.065934065934066</c:v>
                </c:pt>
                <c:pt idx="1">
                  <c:v>9.5653153153153152</c:v>
                </c:pt>
                <c:pt idx="2">
                  <c:v>10.522321428571429</c:v>
                </c:pt>
                <c:pt idx="3">
                  <c:v>10.939393939393939</c:v>
                </c:pt>
                <c:pt idx="4">
                  <c:v>5.6363636363636367</c:v>
                </c:pt>
                <c:pt idx="5">
                  <c:v>8.5897435897435894</c:v>
                </c:pt>
                <c:pt idx="6">
                  <c:v>14.9375</c:v>
                </c:pt>
                <c:pt idx="7">
                  <c:v>13.378612716763005</c:v>
                </c:pt>
                <c:pt idx="8">
                  <c:v>12.011082474226804</c:v>
                </c:pt>
                <c:pt idx="9">
                  <c:v>12.339203945051075</c:v>
                </c:pt>
                <c:pt idx="10">
                  <c:v>9.9421768707483</c:v>
                </c:pt>
                <c:pt idx="11">
                  <c:v>11.800818553888131</c:v>
                </c:pt>
                <c:pt idx="12">
                  <c:v>11.491582491582491</c:v>
                </c:pt>
                <c:pt idx="13">
                  <c:v>12.773064117710236</c:v>
                </c:pt>
                <c:pt idx="14">
                  <c:v>13.298666666666668</c:v>
                </c:pt>
                <c:pt idx="15">
                  <c:v>15.045454545454545</c:v>
                </c:pt>
                <c:pt idx="16">
                  <c:v>13.245243128964059</c:v>
                </c:pt>
                <c:pt idx="17">
                  <c:v>10.75</c:v>
                </c:pt>
                <c:pt idx="18">
                  <c:v>10.076923076923077</c:v>
                </c:pt>
                <c:pt idx="19">
                  <c:v>11.595238095238095</c:v>
                </c:pt>
                <c:pt idx="20">
                  <c:v>13.189035916824196</c:v>
                </c:pt>
                <c:pt idx="21">
                  <c:v>10.598648648648648</c:v>
                </c:pt>
                <c:pt idx="22">
                  <c:v>12.195876288659793</c:v>
                </c:pt>
                <c:pt idx="23">
                  <c:v>9.6051502145922747</c:v>
                </c:pt>
                <c:pt idx="24">
                  <c:v>11.727272727272727</c:v>
                </c:pt>
                <c:pt idx="25">
                  <c:v>11.061728395061728</c:v>
                </c:pt>
                <c:pt idx="26">
                  <c:v>12.101026922009437</c:v>
                </c:pt>
                <c:pt idx="27">
                  <c:v>12.220338983050848</c:v>
                </c:pt>
                <c:pt idx="28">
                  <c:v>10.992146596858639</c:v>
                </c:pt>
                <c:pt idx="29">
                  <c:v>13.429184549356224</c:v>
                </c:pt>
                <c:pt idx="30">
                  <c:v>12.69763779527559</c:v>
                </c:pt>
                <c:pt idx="31">
                  <c:v>10.609250398724082</c:v>
                </c:pt>
                <c:pt idx="32">
                  <c:v>11.892982684546283</c:v>
                </c:pt>
                <c:pt idx="33">
                  <c:v>10.927184466019417</c:v>
                </c:pt>
                <c:pt idx="34">
                  <c:v>15.357142857142858</c:v>
                </c:pt>
                <c:pt idx="35">
                  <c:v>9.84</c:v>
                </c:pt>
                <c:pt idx="36">
                  <c:v>11.923076923076923</c:v>
                </c:pt>
                <c:pt idx="37">
                  <c:v>7.75</c:v>
                </c:pt>
                <c:pt idx="38">
                  <c:v>12.107142857142858</c:v>
                </c:pt>
                <c:pt idx="39">
                  <c:v>13.446280991735538</c:v>
                </c:pt>
                <c:pt idx="40">
                  <c:v>13.363009764503159</c:v>
                </c:pt>
                <c:pt idx="41">
                  <c:v>11.482758620689655</c:v>
                </c:pt>
                <c:pt idx="42">
                  <c:v>9.6296296296296298</c:v>
                </c:pt>
                <c:pt idx="43">
                  <c:v>10.672413793103448</c:v>
                </c:pt>
                <c:pt idx="44">
                  <c:v>12.817117117117117</c:v>
                </c:pt>
                <c:pt idx="45">
                  <c:v>12.701923076923077</c:v>
                </c:pt>
                <c:pt idx="46">
                  <c:v>7.666666666666667</c:v>
                </c:pt>
                <c:pt idx="47">
                  <c:v>7.1730769230769234</c:v>
                </c:pt>
                <c:pt idx="48">
                  <c:v>11.766208251473477</c:v>
                </c:pt>
                <c:pt idx="49">
                  <c:v>10.467181467181467</c:v>
                </c:pt>
                <c:pt idx="50">
                  <c:v>10.682306940371456</c:v>
                </c:pt>
                <c:pt idx="51">
                  <c:v>12.182481751824817</c:v>
                </c:pt>
                <c:pt idx="52">
                  <c:v>14.026315789473685</c:v>
                </c:pt>
                <c:pt idx="53">
                  <c:v>11.443089430894309</c:v>
                </c:pt>
                <c:pt idx="54">
                  <c:v>12.783949645948072</c:v>
                </c:pt>
                <c:pt idx="55">
                  <c:v>20.341501976284587</c:v>
                </c:pt>
                <c:pt idx="56">
                  <c:v>12.957446808510639</c:v>
                </c:pt>
                <c:pt idx="57">
                  <c:v>13.649880095923262</c:v>
                </c:pt>
                <c:pt idx="58">
                  <c:v>11.45945945945946</c:v>
                </c:pt>
                <c:pt idx="59">
                  <c:v>8.0004564125969875</c:v>
                </c:pt>
                <c:pt idx="60">
                  <c:v>12.480383609415867</c:v>
                </c:pt>
                <c:pt idx="61">
                  <c:v>8.8571428571428577</c:v>
                </c:pt>
                <c:pt idx="62">
                  <c:v>13.53888888888889</c:v>
                </c:pt>
                <c:pt idx="63">
                  <c:v>11.59765004763417</c:v>
                </c:pt>
                <c:pt idx="64">
                  <c:v>11.190140845070422</c:v>
                </c:pt>
                <c:pt idx="65">
                  <c:v>9.4933333333333341</c:v>
                </c:pt>
                <c:pt idx="66">
                  <c:v>7.6428571428571432</c:v>
                </c:pt>
                <c:pt idx="67">
                  <c:v>12.460453490448135</c:v>
                </c:pt>
                <c:pt idx="68">
                  <c:v>15</c:v>
                </c:pt>
                <c:pt idx="69">
                  <c:v>10.657142857142857</c:v>
                </c:pt>
                <c:pt idx="70">
                  <c:v>13.012987012987013</c:v>
                </c:pt>
                <c:pt idx="71">
                  <c:v>12.592300334768053</c:v>
                </c:pt>
                <c:pt idx="72">
                  <c:v>12.225806451612904</c:v>
                </c:pt>
                <c:pt idx="73">
                  <c:v>10.852290272774061</c:v>
                </c:pt>
              </c:numCache>
            </c:numRef>
          </c:val>
          <c:smooth val="0"/>
          <c:extLst>
            <c:ext xmlns:c16="http://schemas.microsoft.com/office/drawing/2014/chart" uri="{C3380CC4-5D6E-409C-BE32-E72D297353CC}">
              <c16:uniqueId val="{00000001-190A-41D4-93D4-500D975713A6}"/>
            </c:ext>
          </c:extLst>
        </c:ser>
        <c:dLbls>
          <c:showLegendKey val="0"/>
          <c:showVal val="0"/>
          <c:showCatName val="0"/>
          <c:showSerName val="0"/>
          <c:showPercent val="0"/>
          <c:showBubbleSize val="0"/>
        </c:dLbls>
        <c:marker val="1"/>
        <c:smooth val="0"/>
        <c:axId val="2003193903"/>
        <c:axId val="2003206863"/>
      </c:lineChart>
      <c:catAx>
        <c:axId val="20031723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62223"/>
        <c:crosses val="autoZero"/>
        <c:auto val="1"/>
        <c:lblAlgn val="ctr"/>
        <c:lblOffset val="100"/>
        <c:noMultiLvlLbl val="0"/>
      </c:catAx>
      <c:valAx>
        <c:axId val="200316222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72303"/>
        <c:crosses val="autoZero"/>
        <c:crossBetween val="between"/>
      </c:valAx>
      <c:valAx>
        <c:axId val="2003206863"/>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3193903"/>
        <c:crosses val="max"/>
        <c:crossBetween val="between"/>
      </c:valAx>
      <c:catAx>
        <c:axId val="2003193903"/>
        <c:scaling>
          <c:orientation val="minMax"/>
        </c:scaling>
        <c:delete val="1"/>
        <c:axPos val="b"/>
        <c:numFmt formatCode="General" sourceLinked="1"/>
        <c:majorTickMark val="out"/>
        <c:minorTickMark val="none"/>
        <c:tickLblPos val="nextTo"/>
        <c:crossAx val="200320686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[Olist_Excel_Dashboard.xlsx]Sheet4!PivotTable9</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solidFill>
                  <a:sysClr val="windowText" lastClr="000000"/>
                </a:solidFill>
              </a:rPr>
              <a:t>Delivery</a:t>
            </a:r>
            <a:r>
              <a:rPr lang="en-US" sz="1000" b="1" baseline="0">
                <a:solidFill>
                  <a:sysClr val="windowText" lastClr="000000"/>
                </a:solidFill>
              </a:rPr>
              <a:t> Status</a:t>
            </a:r>
            <a:endParaRPr lang="en-US" sz="1000" b="1">
              <a:solidFill>
                <a:sysClr val="windowText" lastClr="000000"/>
              </a:solidFill>
            </a:endParaRPr>
          </a:p>
        </c:rich>
      </c:tx>
      <c:layout>
        <c:manualLayout>
          <c:xMode val="edge"/>
          <c:yMode val="edge"/>
          <c:x val="0.30560050393700788"/>
          <c:y val="1.417018034036067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rgbClr val="00FFCC"/>
          </a:solidFill>
          <a:ln w="19050">
            <a:solidFill>
              <a:schemeClr val="lt1"/>
            </a:solidFill>
          </a:ln>
          <a:effectLst/>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FFCC"/>
          </a:solidFill>
          <a:ln w="19050">
            <a:solidFill>
              <a:schemeClr val="lt1"/>
            </a:solidFill>
          </a:ln>
          <a:effectLst/>
        </c:spPr>
        <c:dLbl>
          <c:idx val="0"/>
          <c:layout>
            <c:manualLayout>
              <c:x val="0.11737791952962034"/>
              <c:y val="-2.40997235173451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8080"/>
          </a:solidFill>
          <a:ln w="19050">
            <a:solidFill>
              <a:schemeClr val="lt1"/>
            </a:solidFill>
          </a:ln>
          <a:effectLst/>
        </c:spPr>
        <c:dLbl>
          <c:idx val="0"/>
          <c:layout>
            <c:manualLayout>
              <c:x val="-7.6550817084535011E-2"/>
              <c:y val="0.12853185875917419"/>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0FFCC"/>
          </a:solidFill>
          <a:ln w="19050">
            <a:solidFill>
              <a:schemeClr val="lt1"/>
            </a:solidFill>
          </a:ln>
          <a:effectLst/>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00FFCC"/>
          </a:solidFill>
          <a:ln w="19050">
            <a:solidFill>
              <a:schemeClr val="lt1"/>
            </a:solidFill>
          </a:ln>
          <a:effectLst/>
        </c:spPr>
        <c:dLbl>
          <c:idx val="0"/>
          <c:layout>
            <c:manualLayout>
              <c:x val="0.11737791952962034"/>
              <c:y val="-2.40997235173451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8080"/>
          </a:solidFill>
          <a:ln w="19050">
            <a:solidFill>
              <a:schemeClr val="lt1"/>
            </a:solidFill>
          </a:ln>
          <a:effectLst/>
        </c:spPr>
        <c:dLbl>
          <c:idx val="0"/>
          <c:layout>
            <c:manualLayout>
              <c:x val="-7.6550817084535011E-2"/>
              <c:y val="0.12853185875917419"/>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00FFCC"/>
          </a:solidFill>
          <a:ln w="19050">
            <a:solidFill>
              <a:schemeClr val="lt1"/>
            </a:solidFill>
          </a:ln>
          <a:effectLst/>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00FFCC"/>
          </a:solidFill>
          <a:ln w="19050">
            <a:solidFill>
              <a:schemeClr val="lt1"/>
            </a:solidFill>
          </a:ln>
          <a:effectLst/>
        </c:spPr>
        <c:dLbl>
          <c:idx val="0"/>
          <c:layout>
            <c:manualLayout>
              <c:x val="0.11737791952962034"/>
              <c:y val="-2.40997235173451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8080"/>
          </a:solidFill>
          <a:ln w="19050">
            <a:solidFill>
              <a:schemeClr val="lt1"/>
            </a:solidFill>
          </a:ln>
          <a:effectLst/>
        </c:spPr>
        <c:dLbl>
          <c:idx val="0"/>
          <c:layout>
            <c:manualLayout>
              <c:x val="-7.6550817084535011E-2"/>
              <c:y val="0.12853185875917419"/>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826028346456694"/>
          <c:y val="0.12226060452120903"/>
          <c:w val="0.42956195275590559"/>
          <c:h val="0.86605232410464827"/>
        </c:manualLayout>
      </c:layout>
      <c:doughnutChart>
        <c:varyColors val="1"/>
        <c:ser>
          <c:idx val="0"/>
          <c:order val="0"/>
          <c:tx>
            <c:strRef>
              <c:f>Sheet4!$B$1</c:f>
              <c:strCache>
                <c:ptCount val="1"/>
                <c:pt idx="0">
                  <c:v>Total</c:v>
                </c:pt>
              </c:strCache>
            </c:strRef>
          </c:tx>
          <c:spPr>
            <a:solidFill>
              <a:srgbClr val="00FFCC"/>
            </a:solidFill>
          </c:spPr>
          <c:dPt>
            <c:idx val="0"/>
            <c:bubble3D val="0"/>
            <c:spPr>
              <a:solidFill>
                <a:srgbClr val="00FFCC"/>
              </a:solidFill>
              <a:ln w="19050">
                <a:solidFill>
                  <a:schemeClr val="lt1"/>
                </a:solidFill>
              </a:ln>
              <a:effectLst/>
            </c:spPr>
            <c:extLst>
              <c:ext xmlns:c16="http://schemas.microsoft.com/office/drawing/2014/chart" uri="{C3380CC4-5D6E-409C-BE32-E72D297353CC}">
                <c16:uniqueId val="{00000001-2208-43E9-9302-464005DFA53E}"/>
              </c:ext>
            </c:extLst>
          </c:dPt>
          <c:dPt>
            <c:idx val="1"/>
            <c:bubble3D val="0"/>
            <c:spPr>
              <a:solidFill>
                <a:srgbClr val="008080"/>
              </a:solidFill>
              <a:ln w="19050">
                <a:solidFill>
                  <a:schemeClr val="lt1"/>
                </a:solidFill>
              </a:ln>
              <a:effectLst/>
            </c:spPr>
            <c:extLst>
              <c:ext xmlns:c16="http://schemas.microsoft.com/office/drawing/2014/chart" uri="{C3380CC4-5D6E-409C-BE32-E72D297353CC}">
                <c16:uniqueId val="{00000003-2208-43E9-9302-464005DFA53E}"/>
              </c:ext>
            </c:extLst>
          </c:dPt>
          <c:dLbls>
            <c:dLbl>
              <c:idx val="0"/>
              <c:layout>
                <c:manualLayout>
                  <c:x val="0.11737791952962034"/>
                  <c:y val="-2.40997235173451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208-43E9-9302-464005DFA53E}"/>
                </c:ext>
              </c:extLst>
            </c:dLbl>
            <c:dLbl>
              <c:idx val="1"/>
              <c:layout>
                <c:manualLayout>
                  <c:x val="-7.6550817084535011E-2"/>
                  <c:y val="0.1285318587591741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208-43E9-9302-464005DFA53E}"/>
                </c:ext>
              </c:extLst>
            </c:dLbl>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Sheet4!$A$2:$A$4</c:f>
              <c:strCache>
                <c:ptCount val="2"/>
                <c:pt idx="0">
                  <c:v>Slow delivery</c:v>
                </c:pt>
                <c:pt idx="1">
                  <c:v>Timely delivery</c:v>
                </c:pt>
              </c:strCache>
            </c:strRef>
          </c:cat>
          <c:val>
            <c:numRef>
              <c:f>Sheet4!$B$2:$B$4</c:f>
              <c:numCache>
                <c:formatCode>General</c:formatCode>
                <c:ptCount val="2"/>
                <c:pt idx="0">
                  <c:v>6541</c:v>
                </c:pt>
                <c:pt idx="1">
                  <c:v>92900</c:v>
                </c:pt>
              </c:numCache>
            </c:numRef>
          </c:val>
          <c:extLst>
            <c:ext xmlns:c16="http://schemas.microsoft.com/office/drawing/2014/chart" uri="{C3380CC4-5D6E-409C-BE32-E72D297353CC}">
              <c16:uniqueId val="{00000004-2208-43E9-9302-464005DFA53E}"/>
            </c:ext>
          </c:extLst>
        </c:ser>
        <c:dLbls>
          <c:showLegendKey val="0"/>
          <c:showVal val="1"/>
          <c:showCatName val="0"/>
          <c:showSerName val="0"/>
          <c:showPercent val="0"/>
          <c:showBubbleSize val="0"/>
          <c:showLeaderLines val="1"/>
        </c:dLbls>
        <c:firstSliceAng val="59"/>
        <c:holeSize val="58"/>
      </c:doughnutChart>
      <c:spPr>
        <a:noFill/>
        <a:ln>
          <a:noFill/>
        </a:ln>
        <a:effectLst/>
      </c:spPr>
    </c:plotArea>
    <c:legend>
      <c:legendPos val="r"/>
      <c:legendEntry>
        <c:idx val="1"/>
        <c:txPr>
          <a:bodyPr rot="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legendEntry>
      <c:layout>
        <c:manualLayout>
          <c:xMode val="edge"/>
          <c:yMode val="edge"/>
          <c:x val="0.64071185428582111"/>
          <c:y val="5.6984776691708879E-2"/>
          <c:w val="0.32866781888036495"/>
          <c:h val="0.26911737450907092"/>
        </c:manualLayout>
      </c:layout>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FF">
        <a:alpha val="30196"/>
      </a:srgbClr>
    </a:solidFill>
    <a:ln w="9525" cap="flat" cmpd="sng" algn="ctr">
      <a:solidFill>
        <a:schemeClr val="accent1">
          <a:shade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3" Type="http://schemas.openxmlformats.org/officeDocument/2006/relationships/image" Target="../media/image2.jpg"/><Relationship Id="rId2" Type="http://schemas.openxmlformats.org/officeDocument/2006/relationships/chart" Target="../charts/chart10.xml"/><Relationship Id="rId1" Type="http://schemas.openxmlformats.org/officeDocument/2006/relationships/chart" Target="../charts/chart9.xml"/><Relationship Id="rId5" Type="http://schemas.openxmlformats.org/officeDocument/2006/relationships/hyperlink" Target="#'Dashboard-2'!A1"/><Relationship Id="rId4"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3.xml"/><Relationship Id="rId7" Type="http://schemas.openxmlformats.org/officeDocument/2006/relationships/hyperlink" Target="#'Dashboard-1'!A1"/><Relationship Id="rId2" Type="http://schemas.openxmlformats.org/officeDocument/2006/relationships/chart" Target="../charts/chart12.xml"/><Relationship Id="rId1" Type="http://schemas.openxmlformats.org/officeDocument/2006/relationships/image" Target="../media/image2.jpg"/><Relationship Id="rId6" Type="http://schemas.openxmlformats.org/officeDocument/2006/relationships/chart" Target="../charts/chart16.xml"/><Relationship Id="rId5" Type="http://schemas.openxmlformats.org/officeDocument/2006/relationships/chart" Target="../charts/chart15.xml"/><Relationship Id="rId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1</xdr:col>
      <xdr:colOff>1212850</xdr:colOff>
      <xdr:row>4</xdr:row>
      <xdr:rowOff>114300</xdr:rowOff>
    </xdr:from>
    <xdr:to>
      <xdr:col>7</xdr:col>
      <xdr:colOff>31750</xdr:colOff>
      <xdr:row>19</xdr:row>
      <xdr:rowOff>95250</xdr:rowOff>
    </xdr:to>
    <xdr:graphicFrame macro="">
      <xdr:nvGraphicFramePr>
        <xdr:cNvPr id="4" name="Chart 3">
          <a:extLst>
            <a:ext uri="{FF2B5EF4-FFF2-40B4-BE49-F238E27FC236}">
              <a16:creationId xmlns:a16="http://schemas.microsoft.com/office/drawing/2014/main" id="{DAA03662-E769-65D4-B64D-6C55B5851E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330200</xdr:colOff>
      <xdr:row>0</xdr:row>
      <xdr:rowOff>152400</xdr:rowOff>
    </xdr:from>
    <xdr:to>
      <xdr:col>8</xdr:col>
      <xdr:colOff>247650</xdr:colOff>
      <xdr:row>10</xdr:row>
      <xdr:rowOff>171450</xdr:rowOff>
    </xdr:to>
    <xdr:graphicFrame macro="">
      <xdr:nvGraphicFramePr>
        <xdr:cNvPr id="3" name="Chart 2">
          <a:extLst>
            <a:ext uri="{FF2B5EF4-FFF2-40B4-BE49-F238E27FC236}">
              <a16:creationId xmlns:a16="http://schemas.microsoft.com/office/drawing/2014/main" id="{545C3D5A-BD5C-1EC4-F17F-CD15EC93A7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495300</xdr:colOff>
      <xdr:row>1</xdr:row>
      <xdr:rowOff>50801</xdr:rowOff>
    </xdr:from>
    <xdr:to>
      <xdr:col>13</xdr:col>
      <xdr:colOff>495300</xdr:colOff>
      <xdr:row>12</xdr:row>
      <xdr:rowOff>31751</xdr:rowOff>
    </xdr:to>
    <mc:AlternateContent xmlns:mc="http://schemas.openxmlformats.org/markup-compatibility/2006" xmlns:a14="http://schemas.microsoft.com/office/drawing/2010/main">
      <mc:Choice Requires="a14">
        <xdr:graphicFrame macro="">
          <xdr:nvGraphicFramePr>
            <xdr:cNvPr id="4" name="payment_type">
              <a:extLst>
                <a:ext uri="{FF2B5EF4-FFF2-40B4-BE49-F238E27FC236}">
                  <a16:creationId xmlns:a16="http://schemas.microsoft.com/office/drawing/2014/main" id="{6ABBC779-7B21-A3FA-9A02-06057D934CCF}"/>
                </a:ext>
              </a:extLst>
            </xdr:cNvPr>
            <xdr:cNvGraphicFramePr/>
          </xdr:nvGraphicFramePr>
          <xdr:xfrm>
            <a:off x="0" y="0"/>
            <a:ext cx="0" cy="0"/>
          </xdr:xfrm>
          <a:graphic>
            <a:graphicData uri="http://schemas.microsoft.com/office/drawing/2010/slicer">
              <sle:slicer xmlns:sle="http://schemas.microsoft.com/office/drawing/2010/slicer" name="payment_type"/>
            </a:graphicData>
          </a:graphic>
        </xdr:graphicFrame>
      </mc:Choice>
      <mc:Fallback xmlns="">
        <xdr:sp macro="" textlink="">
          <xdr:nvSpPr>
            <xdr:cNvPr id="0" name=""/>
            <xdr:cNvSpPr>
              <a:spLocks noTextEdit="1"/>
            </xdr:cNvSpPr>
          </xdr:nvSpPr>
          <xdr:spPr>
            <a:xfrm>
              <a:off x="6896100" y="234951"/>
              <a:ext cx="1828800" cy="2006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247650</xdr:colOff>
      <xdr:row>0</xdr:row>
      <xdr:rowOff>146051</xdr:rowOff>
    </xdr:from>
    <xdr:to>
      <xdr:col>10</xdr:col>
      <xdr:colOff>501650</xdr:colOff>
      <xdr:row>11</xdr:row>
      <xdr:rowOff>177801</xdr:rowOff>
    </xdr:to>
    <mc:AlternateContent xmlns:mc="http://schemas.openxmlformats.org/markup-compatibility/2006" xmlns:a14="http://schemas.microsoft.com/office/drawing/2010/main">
      <mc:Choice Requires="a14">
        <xdr:graphicFrame macro="">
          <xdr:nvGraphicFramePr>
            <xdr:cNvPr id="5" name="review_score">
              <a:extLst>
                <a:ext uri="{FF2B5EF4-FFF2-40B4-BE49-F238E27FC236}">
                  <a16:creationId xmlns:a16="http://schemas.microsoft.com/office/drawing/2014/main" id="{21493625-AAA4-2A5F-C9BF-413BB8459BF9}"/>
                </a:ext>
              </a:extLst>
            </xdr:cNvPr>
            <xdr:cNvGraphicFramePr/>
          </xdr:nvGraphicFramePr>
          <xdr:xfrm>
            <a:off x="0" y="0"/>
            <a:ext cx="0" cy="0"/>
          </xdr:xfrm>
          <a:graphic>
            <a:graphicData uri="http://schemas.microsoft.com/office/drawing/2010/slicer">
              <sle:slicer xmlns:sle="http://schemas.microsoft.com/office/drawing/2010/slicer" name="review_score"/>
            </a:graphicData>
          </a:graphic>
        </xdr:graphicFrame>
      </mc:Choice>
      <mc:Fallback xmlns="">
        <xdr:sp macro="" textlink="">
          <xdr:nvSpPr>
            <xdr:cNvPr id="0" name=""/>
            <xdr:cNvSpPr>
              <a:spLocks noTextEdit="1"/>
            </xdr:cNvSpPr>
          </xdr:nvSpPr>
          <xdr:spPr>
            <a:xfrm>
              <a:off x="5429250" y="146051"/>
              <a:ext cx="1473200" cy="2057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xdr:col>
      <xdr:colOff>187324</xdr:colOff>
      <xdr:row>2</xdr:row>
      <xdr:rowOff>6350</xdr:rowOff>
    </xdr:from>
    <xdr:to>
      <xdr:col>3</xdr:col>
      <xdr:colOff>1530349</xdr:colOff>
      <xdr:row>16</xdr:row>
      <xdr:rowOff>171450</xdr:rowOff>
    </xdr:to>
    <xdr:graphicFrame macro="">
      <xdr:nvGraphicFramePr>
        <xdr:cNvPr id="2" name="Chart 1">
          <a:extLst>
            <a:ext uri="{FF2B5EF4-FFF2-40B4-BE49-F238E27FC236}">
              <a16:creationId xmlns:a16="http://schemas.microsoft.com/office/drawing/2014/main" id="{57683120-F75D-8435-78AD-E8BBF73E13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479425</xdr:colOff>
      <xdr:row>3</xdr:row>
      <xdr:rowOff>114300</xdr:rowOff>
    </xdr:from>
    <xdr:to>
      <xdr:col>6</xdr:col>
      <xdr:colOff>590550</xdr:colOff>
      <xdr:row>15</xdr:row>
      <xdr:rowOff>101600</xdr:rowOff>
    </xdr:to>
    <xdr:graphicFrame macro="">
      <xdr:nvGraphicFramePr>
        <xdr:cNvPr id="2" name="Chart 1">
          <a:extLst>
            <a:ext uri="{FF2B5EF4-FFF2-40B4-BE49-F238E27FC236}">
              <a16:creationId xmlns:a16="http://schemas.microsoft.com/office/drawing/2014/main" id="{F671FA1F-AE97-5DDD-674D-25431081C4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390525</xdr:colOff>
      <xdr:row>2</xdr:row>
      <xdr:rowOff>76200</xdr:rowOff>
    </xdr:from>
    <xdr:to>
      <xdr:col>8</xdr:col>
      <xdr:colOff>393700</xdr:colOff>
      <xdr:row>13</xdr:row>
      <xdr:rowOff>6350</xdr:rowOff>
    </xdr:to>
    <xdr:graphicFrame macro="">
      <xdr:nvGraphicFramePr>
        <xdr:cNvPr id="2" name="Chart 1">
          <a:extLst>
            <a:ext uri="{FF2B5EF4-FFF2-40B4-BE49-F238E27FC236}">
              <a16:creationId xmlns:a16="http://schemas.microsoft.com/office/drawing/2014/main" id="{AF237927-70B7-0905-5417-F416D2EA7C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234950</xdr:colOff>
      <xdr:row>11</xdr:row>
      <xdr:rowOff>76200</xdr:rowOff>
    </xdr:from>
    <xdr:to>
      <xdr:col>3</xdr:col>
      <xdr:colOff>190500</xdr:colOff>
      <xdr:row>21</xdr:row>
      <xdr:rowOff>177800</xdr:rowOff>
    </xdr:to>
    <xdr:graphicFrame macro="">
      <xdr:nvGraphicFramePr>
        <xdr:cNvPr id="2" name="Chart 1">
          <a:extLst>
            <a:ext uri="{FF2B5EF4-FFF2-40B4-BE49-F238E27FC236}">
              <a16:creationId xmlns:a16="http://schemas.microsoft.com/office/drawing/2014/main" id="{01D468EA-139D-08A5-E4A8-4A04535C54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565150</xdr:colOff>
      <xdr:row>8</xdr:row>
      <xdr:rowOff>63500</xdr:rowOff>
    </xdr:from>
    <xdr:to>
      <xdr:col>8</xdr:col>
      <xdr:colOff>349250</xdr:colOff>
      <xdr:row>15</xdr:row>
      <xdr:rowOff>146050</xdr:rowOff>
    </xdr:to>
    <mc:AlternateContent xmlns:mc="http://schemas.openxmlformats.org/markup-compatibility/2006" xmlns:tsle="http://schemas.microsoft.com/office/drawing/2012/timeslicer">
      <mc:Choice Requires="tsle">
        <xdr:graphicFrame macro="">
          <xdr:nvGraphicFramePr>
            <xdr:cNvPr id="3" name="order_purchase_timestamp">
              <a:extLst>
                <a:ext uri="{FF2B5EF4-FFF2-40B4-BE49-F238E27FC236}">
                  <a16:creationId xmlns:a16="http://schemas.microsoft.com/office/drawing/2014/main" id="{76015CFA-6136-56D2-2BA5-708101A7B273}"/>
                </a:ext>
              </a:extLst>
            </xdr:cNvPr>
            <xdr:cNvGraphicFramePr/>
          </xdr:nvGraphicFramePr>
          <xdr:xfrm>
            <a:off x="0" y="0"/>
            <a:ext cx="0" cy="0"/>
          </xdr:xfrm>
          <a:graphic>
            <a:graphicData uri="http://schemas.microsoft.com/office/drawing/2012/timeslicer">
              <tsle:timeslicer name="order_purchase_timestamp"/>
            </a:graphicData>
          </a:graphic>
        </xdr:graphicFrame>
      </mc:Choice>
      <mc:Fallback xmlns="">
        <xdr:sp macro="" textlink="">
          <xdr:nvSpPr>
            <xdr:cNvPr id="0" name=""/>
            <xdr:cNvSpPr>
              <a:spLocks noTextEdit="1"/>
            </xdr:cNvSpPr>
          </xdr:nvSpPr>
          <xdr:spPr>
            <a:xfrm>
              <a:off x="3752850" y="1536700"/>
              <a:ext cx="33337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2</xdr:col>
      <xdr:colOff>82550</xdr:colOff>
      <xdr:row>0</xdr:row>
      <xdr:rowOff>25400</xdr:rowOff>
    </xdr:from>
    <xdr:to>
      <xdr:col>5</xdr:col>
      <xdr:colOff>107950</xdr:colOff>
      <xdr:row>7</xdr:row>
      <xdr:rowOff>114300</xdr:rowOff>
    </xdr:to>
    <xdr:graphicFrame macro="">
      <xdr:nvGraphicFramePr>
        <xdr:cNvPr id="6" name="Chart 5">
          <a:extLst>
            <a:ext uri="{FF2B5EF4-FFF2-40B4-BE49-F238E27FC236}">
              <a16:creationId xmlns:a16="http://schemas.microsoft.com/office/drawing/2014/main" id="{CDD75AB6-18FE-D898-BC9C-DE4831F3E6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517524</xdr:colOff>
      <xdr:row>2</xdr:row>
      <xdr:rowOff>152400</xdr:rowOff>
    </xdr:from>
    <xdr:to>
      <xdr:col>8</xdr:col>
      <xdr:colOff>1511300</xdr:colOff>
      <xdr:row>13</xdr:row>
      <xdr:rowOff>171450</xdr:rowOff>
    </xdr:to>
    <xdr:graphicFrame macro="">
      <xdr:nvGraphicFramePr>
        <xdr:cNvPr id="8" name="Chart 7">
          <a:extLst>
            <a:ext uri="{FF2B5EF4-FFF2-40B4-BE49-F238E27FC236}">
              <a16:creationId xmlns:a16="http://schemas.microsoft.com/office/drawing/2014/main" id="{ED3F478E-92D5-1E51-0083-C72FD9E8EA5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31750</xdr:colOff>
      <xdr:row>3</xdr:row>
      <xdr:rowOff>31750</xdr:rowOff>
    </xdr:from>
    <xdr:to>
      <xdr:col>2</xdr:col>
      <xdr:colOff>6350</xdr:colOff>
      <xdr:row>6</xdr:row>
      <xdr:rowOff>0</xdr:rowOff>
    </xdr:to>
    <xdr:sp macro="" textlink="">
      <xdr:nvSpPr>
        <xdr:cNvPr id="10" name="Rectangle: Rounded Corners 9">
          <a:extLst>
            <a:ext uri="{FF2B5EF4-FFF2-40B4-BE49-F238E27FC236}">
              <a16:creationId xmlns:a16="http://schemas.microsoft.com/office/drawing/2014/main" id="{81CD8981-C727-B869-1499-9EEBAD9ADBBF}"/>
            </a:ext>
          </a:extLst>
        </xdr:cNvPr>
        <xdr:cNvSpPr/>
      </xdr:nvSpPr>
      <xdr:spPr>
        <a:xfrm>
          <a:off x="31750" y="579438"/>
          <a:ext cx="1196975" cy="515937"/>
        </a:xfrm>
        <a:prstGeom prst="roundRect">
          <a:avLst/>
        </a:prstGeom>
        <a:solidFill>
          <a:srgbClr val="00808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600" b="1">
              <a:solidFill>
                <a:schemeClr val="bg1"/>
              </a:solidFill>
            </a:rPr>
            <a:t>99441</a:t>
          </a:r>
        </a:p>
      </xdr:txBody>
    </xdr:sp>
    <xdr:clientData/>
  </xdr:twoCellAnchor>
  <xdr:twoCellAnchor>
    <xdr:from>
      <xdr:col>0</xdr:col>
      <xdr:colOff>47624</xdr:colOff>
      <xdr:row>6</xdr:row>
      <xdr:rowOff>47749</xdr:rowOff>
    </xdr:from>
    <xdr:to>
      <xdr:col>6</xdr:col>
      <xdr:colOff>503050</xdr:colOff>
      <xdr:row>15</xdr:row>
      <xdr:rowOff>90714</xdr:rowOff>
    </xdr:to>
    <xdr:graphicFrame macro="">
      <xdr:nvGraphicFramePr>
        <xdr:cNvPr id="2" name="Chart 1">
          <a:extLst>
            <a:ext uri="{FF2B5EF4-FFF2-40B4-BE49-F238E27FC236}">
              <a16:creationId xmlns:a16="http://schemas.microsoft.com/office/drawing/2014/main" id="{1BC7C9E0-F46F-4D86-A6DC-41069B9F25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522021</xdr:colOff>
      <xdr:row>6</xdr:row>
      <xdr:rowOff>47584</xdr:rowOff>
    </xdr:from>
    <xdr:to>
      <xdr:col>13</xdr:col>
      <xdr:colOff>230909</xdr:colOff>
      <xdr:row>15</xdr:row>
      <xdr:rowOff>98961</xdr:rowOff>
    </xdr:to>
    <xdr:graphicFrame macro="">
      <xdr:nvGraphicFramePr>
        <xdr:cNvPr id="3" name="Chart 2">
          <a:extLst>
            <a:ext uri="{FF2B5EF4-FFF2-40B4-BE49-F238E27FC236}">
              <a16:creationId xmlns:a16="http://schemas.microsoft.com/office/drawing/2014/main" id="{6EF542A3-6FA0-438D-8C95-F3EF18977A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495301</xdr:colOff>
      <xdr:row>0</xdr:row>
      <xdr:rowOff>0</xdr:rowOff>
    </xdr:from>
    <xdr:to>
      <xdr:col>16</xdr:col>
      <xdr:colOff>261938</xdr:colOff>
      <xdr:row>3</xdr:row>
      <xdr:rowOff>12700</xdr:rowOff>
    </xdr:to>
    <xdr:sp macro="" textlink="">
      <xdr:nvSpPr>
        <xdr:cNvPr id="5" name="Rectangle 4">
          <a:extLst>
            <a:ext uri="{FF2B5EF4-FFF2-40B4-BE49-F238E27FC236}">
              <a16:creationId xmlns:a16="http://schemas.microsoft.com/office/drawing/2014/main" id="{8902F8B3-607B-49B3-AD5E-D2AFD3557ED6}"/>
            </a:ext>
          </a:extLst>
        </xdr:cNvPr>
        <xdr:cNvSpPr/>
      </xdr:nvSpPr>
      <xdr:spPr>
        <a:xfrm>
          <a:off x="1106489" y="0"/>
          <a:ext cx="8934449" cy="560388"/>
        </a:xfrm>
        <a:prstGeom prst="rect">
          <a:avLst/>
        </a:prstGeom>
        <a:solidFill>
          <a:srgbClr val="006666"/>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800"/>
            <a:t>OLIST ECommerce Analysis</a:t>
          </a:r>
        </a:p>
      </xdr:txBody>
    </xdr:sp>
    <xdr:clientData/>
  </xdr:twoCellAnchor>
  <xdr:twoCellAnchor editAs="oneCell">
    <xdr:from>
      <xdr:col>0</xdr:col>
      <xdr:colOff>0</xdr:colOff>
      <xdr:row>0</xdr:row>
      <xdr:rowOff>0</xdr:rowOff>
    </xdr:from>
    <xdr:to>
      <xdr:col>1</xdr:col>
      <xdr:colOff>484154</xdr:colOff>
      <xdr:row>3</xdr:row>
      <xdr:rowOff>13126</xdr:rowOff>
    </xdr:to>
    <xdr:pic>
      <xdr:nvPicPr>
        <xdr:cNvPr id="6" name="Picture 5">
          <a:extLst>
            <a:ext uri="{FF2B5EF4-FFF2-40B4-BE49-F238E27FC236}">
              <a16:creationId xmlns:a16="http://schemas.microsoft.com/office/drawing/2014/main" id="{19EC0A8F-CD29-4F6A-8B09-97A834C397A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0"/>
          <a:ext cx="1093754" cy="565576"/>
        </a:xfrm>
        <a:prstGeom prst="rect">
          <a:avLst/>
        </a:prstGeom>
      </xdr:spPr>
    </xdr:pic>
    <xdr:clientData/>
  </xdr:twoCellAnchor>
  <xdr:twoCellAnchor>
    <xdr:from>
      <xdr:col>0</xdr:col>
      <xdr:colOff>117475</xdr:colOff>
      <xdr:row>3</xdr:row>
      <xdr:rowOff>4763</xdr:rowOff>
    </xdr:from>
    <xdr:to>
      <xdr:col>1</xdr:col>
      <xdr:colOff>474662</xdr:colOff>
      <xdr:row>4</xdr:row>
      <xdr:rowOff>4763</xdr:rowOff>
    </xdr:to>
    <xdr:sp macro="" textlink="">
      <xdr:nvSpPr>
        <xdr:cNvPr id="13" name="TextBox 12">
          <a:extLst>
            <a:ext uri="{FF2B5EF4-FFF2-40B4-BE49-F238E27FC236}">
              <a16:creationId xmlns:a16="http://schemas.microsoft.com/office/drawing/2014/main" id="{6C46BEFD-3661-4691-CFAB-6CD6BFDDB03E}"/>
            </a:ext>
          </a:extLst>
        </xdr:cNvPr>
        <xdr:cNvSpPr txBox="1"/>
      </xdr:nvSpPr>
      <xdr:spPr>
        <a:xfrm>
          <a:off x="117475" y="552451"/>
          <a:ext cx="968375" cy="182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ysClr val="windowText" lastClr="000000"/>
              </a:solidFill>
            </a:rPr>
            <a:t>Total Orders</a:t>
          </a:r>
        </a:p>
      </xdr:txBody>
    </xdr:sp>
    <xdr:clientData/>
  </xdr:twoCellAnchor>
  <xdr:twoCellAnchor>
    <xdr:from>
      <xdr:col>3</xdr:col>
      <xdr:colOff>533400</xdr:colOff>
      <xdr:row>3</xdr:row>
      <xdr:rowOff>44450</xdr:rowOff>
    </xdr:from>
    <xdr:to>
      <xdr:col>5</xdr:col>
      <xdr:colOff>323850</xdr:colOff>
      <xdr:row>6</xdr:row>
      <xdr:rowOff>12700</xdr:rowOff>
    </xdr:to>
    <xdr:sp macro="" textlink="Sheet2!C3">
      <xdr:nvSpPr>
        <xdr:cNvPr id="14" name="Rectangle: Rounded Corners 13">
          <a:extLst>
            <a:ext uri="{FF2B5EF4-FFF2-40B4-BE49-F238E27FC236}">
              <a16:creationId xmlns:a16="http://schemas.microsoft.com/office/drawing/2014/main" id="{DCD3AD42-D797-429C-BF6A-390CF96F5D26}"/>
            </a:ext>
          </a:extLst>
        </xdr:cNvPr>
        <xdr:cNvSpPr/>
      </xdr:nvSpPr>
      <xdr:spPr>
        <a:xfrm>
          <a:off x="2362200" y="596900"/>
          <a:ext cx="1009650" cy="520700"/>
        </a:xfrm>
        <a:prstGeom prst="roundRect">
          <a:avLst/>
        </a:prstGeom>
        <a:solidFill>
          <a:srgbClr val="00808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4906BC83-485D-4DB2-B2D0-ABE178B7F435}" type="TxLink">
            <a:rPr lang="en-US" sz="1600" b="1" i="0" u="none" strike="noStrike">
              <a:solidFill>
                <a:schemeClr val="bg1"/>
              </a:solidFill>
              <a:latin typeface="Calibri"/>
              <a:ea typeface="Calibri"/>
              <a:cs typeface="Calibri"/>
            </a:rPr>
            <a:pPr algn="ctr"/>
            <a:t>15744875.14</a:t>
          </a:fld>
          <a:endParaRPr lang="en-IN" sz="1600" b="1">
            <a:solidFill>
              <a:schemeClr val="bg1"/>
            </a:solidFill>
          </a:endParaRPr>
        </a:p>
      </xdr:txBody>
    </xdr:sp>
    <xdr:clientData/>
  </xdr:twoCellAnchor>
  <xdr:twoCellAnchor>
    <xdr:from>
      <xdr:col>2</xdr:col>
      <xdr:colOff>38100</xdr:colOff>
      <xdr:row>3</xdr:row>
      <xdr:rowOff>38100</xdr:rowOff>
    </xdr:from>
    <xdr:to>
      <xdr:col>3</xdr:col>
      <xdr:colOff>495300</xdr:colOff>
      <xdr:row>6</xdr:row>
      <xdr:rowOff>6350</xdr:rowOff>
    </xdr:to>
    <xdr:sp macro="" textlink="Sheet2!E3">
      <xdr:nvSpPr>
        <xdr:cNvPr id="15" name="Rectangle: Rounded Corners 14">
          <a:extLst>
            <a:ext uri="{FF2B5EF4-FFF2-40B4-BE49-F238E27FC236}">
              <a16:creationId xmlns:a16="http://schemas.microsoft.com/office/drawing/2014/main" id="{310F5675-DE04-4DF2-9921-5EDA4BA640DF}"/>
            </a:ext>
          </a:extLst>
        </xdr:cNvPr>
        <xdr:cNvSpPr/>
      </xdr:nvSpPr>
      <xdr:spPr>
        <a:xfrm>
          <a:off x="1257300" y="590550"/>
          <a:ext cx="1066800" cy="520700"/>
        </a:xfrm>
        <a:prstGeom prst="roundRect">
          <a:avLst/>
        </a:prstGeom>
        <a:solidFill>
          <a:srgbClr val="00808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A65BA920-FA01-4D43-853C-017EC25B9F52}" type="TxLink">
            <a:rPr lang="en-US" sz="1600" b="1" i="0" u="none" strike="noStrike">
              <a:solidFill>
                <a:schemeClr val="bg1"/>
              </a:solidFill>
              <a:latin typeface="Calibri"/>
              <a:ea typeface="Calibri"/>
              <a:cs typeface="Calibri"/>
            </a:rPr>
            <a:pPr algn="ctr"/>
            <a:t>112650</a:t>
          </a:fld>
          <a:endParaRPr lang="en-IN" sz="1600" b="1">
            <a:solidFill>
              <a:schemeClr val="bg1"/>
            </a:solidFill>
          </a:endParaRPr>
        </a:p>
      </xdr:txBody>
    </xdr:sp>
    <xdr:clientData/>
  </xdr:twoCellAnchor>
  <xdr:twoCellAnchor>
    <xdr:from>
      <xdr:col>4</xdr:col>
      <xdr:colOff>50800</xdr:colOff>
      <xdr:row>3</xdr:row>
      <xdr:rowOff>6350</xdr:rowOff>
    </xdr:from>
    <xdr:to>
      <xdr:col>5</xdr:col>
      <xdr:colOff>546100</xdr:colOff>
      <xdr:row>4</xdr:row>
      <xdr:rowOff>63500</xdr:rowOff>
    </xdr:to>
    <xdr:sp macro="" textlink="">
      <xdr:nvSpPr>
        <xdr:cNvPr id="18" name="TextBox 17">
          <a:extLst>
            <a:ext uri="{FF2B5EF4-FFF2-40B4-BE49-F238E27FC236}">
              <a16:creationId xmlns:a16="http://schemas.microsoft.com/office/drawing/2014/main" id="{6C7E740D-6EFE-4981-B10E-01A06BF079F0}"/>
            </a:ext>
          </a:extLst>
        </xdr:cNvPr>
        <xdr:cNvSpPr txBox="1"/>
      </xdr:nvSpPr>
      <xdr:spPr>
        <a:xfrm>
          <a:off x="2489200" y="558800"/>
          <a:ext cx="1104900" cy="241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ysClr val="windowText" lastClr="000000"/>
              </a:solidFill>
            </a:rPr>
            <a:t>Total</a:t>
          </a:r>
          <a:r>
            <a:rPr lang="en-IN" sz="1100" b="1" baseline="0">
              <a:solidFill>
                <a:sysClr val="windowText" lastClr="000000"/>
              </a:solidFill>
            </a:rPr>
            <a:t> Sales</a:t>
          </a:r>
          <a:endParaRPr lang="en-IN" sz="1100" b="1">
            <a:solidFill>
              <a:sysClr val="windowText" lastClr="000000"/>
            </a:solidFill>
          </a:endParaRPr>
        </a:p>
      </xdr:txBody>
    </xdr:sp>
    <xdr:clientData/>
  </xdr:twoCellAnchor>
  <xdr:twoCellAnchor>
    <xdr:from>
      <xdr:col>2</xdr:col>
      <xdr:colOff>38100</xdr:colOff>
      <xdr:row>3</xdr:row>
      <xdr:rowOff>25400</xdr:rowOff>
    </xdr:from>
    <xdr:to>
      <xdr:col>3</xdr:col>
      <xdr:colOff>508000</xdr:colOff>
      <xdr:row>4</xdr:row>
      <xdr:rowOff>69850</xdr:rowOff>
    </xdr:to>
    <xdr:sp macro="" textlink="">
      <xdr:nvSpPr>
        <xdr:cNvPr id="19" name="TextBox 18">
          <a:extLst>
            <a:ext uri="{FF2B5EF4-FFF2-40B4-BE49-F238E27FC236}">
              <a16:creationId xmlns:a16="http://schemas.microsoft.com/office/drawing/2014/main" id="{26CB23FE-187B-44B7-94A3-5A0EA5E0B1CA}"/>
            </a:ext>
          </a:extLst>
        </xdr:cNvPr>
        <xdr:cNvSpPr txBox="1"/>
      </xdr:nvSpPr>
      <xdr:spPr>
        <a:xfrm>
          <a:off x="1257300" y="577850"/>
          <a:ext cx="107950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ysClr val="windowText" lastClr="000000"/>
              </a:solidFill>
            </a:rPr>
            <a:t>Total Products</a:t>
          </a:r>
        </a:p>
      </xdr:txBody>
    </xdr:sp>
    <xdr:clientData/>
  </xdr:twoCellAnchor>
  <xdr:twoCellAnchor>
    <xdr:from>
      <xdr:col>11</xdr:col>
      <xdr:colOff>222250</xdr:colOff>
      <xdr:row>3</xdr:row>
      <xdr:rowOff>50800</xdr:rowOff>
    </xdr:from>
    <xdr:to>
      <xdr:col>13</xdr:col>
      <xdr:colOff>247402</xdr:colOff>
      <xdr:row>6</xdr:row>
      <xdr:rowOff>19050</xdr:rowOff>
    </xdr:to>
    <xdr:sp macro="" textlink="Sheet2!I3">
      <xdr:nvSpPr>
        <xdr:cNvPr id="21" name="Rectangle: Rounded Corners 20">
          <a:extLst>
            <a:ext uri="{FF2B5EF4-FFF2-40B4-BE49-F238E27FC236}">
              <a16:creationId xmlns:a16="http://schemas.microsoft.com/office/drawing/2014/main" id="{8AB232CF-0FEB-4786-96B0-B8EA7F2A9911}"/>
            </a:ext>
          </a:extLst>
        </xdr:cNvPr>
        <xdr:cNvSpPr/>
      </xdr:nvSpPr>
      <xdr:spPr>
        <a:xfrm>
          <a:off x="6935107" y="595086"/>
          <a:ext cx="1245672" cy="512535"/>
        </a:xfrm>
        <a:prstGeom prst="roundRect">
          <a:avLst/>
        </a:prstGeom>
        <a:solidFill>
          <a:srgbClr val="00808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4B2DF85A-04A0-48F6-9A0B-2A3208D4DB3B}" type="TxLink">
            <a:rPr lang="en-US" sz="1800" b="1" i="0" u="none" strike="noStrike">
              <a:solidFill>
                <a:schemeClr val="bg1"/>
              </a:solidFill>
              <a:latin typeface="Calibri"/>
              <a:ea typeface="Calibri"/>
              <a:cs typeface="Calibri"/>
            </a:rPr>
            <a:pPr algn="ctr"/>
            <a:t>4.09</a:t>
          </a:fld>
          <a:endParaRPr lang="en-IN" sz="1800" b="1">
            <a:solidFill>
              <a:schemeClr val="bg1"/>
            </a:solidFill>
          </a:endParaRPr>
        </a:p>
      </xdr:txBody>
    </xdr:sp>
    <xdr:clientData/>
  </xdr:twoCellAnchor>
  <xdr:twoCellAnchor>
    <xdr:from>
      <xdr:col>11</xdr:col>
      <xdr:colOff>190500</xdr:colOff>
      <xdr:row>3</xdr:row>
      <xdr:rowOff>31750</xdr:rowOff>
    </xdr:from>
    <xdr:to>
      <xdr:col>13</xdr:col>
      <xdr:colOff>177800</xdr:colOff>
      <xdr:row>4</xdr:row>
      <xdr:rowOff>88900</xdr:rowOff>
    </xdr:to>
    <xdr:sp macro="" textlink="">
      <xdr:nvSpPr>
        <xdr:cNvPr id="23" name="TextBox 22">
          <a:extLst>
            <a:ext uri="{FF2B5EF4-FFF2-40B4-BE49-F238E27FC236}">
              <a16:creationId xmlns:a16="http://schemas.microsoft.com/office/drawing/2014/main" id="{95ABB566-F497-4A9D-B811-5558522AEEC2}"/>
            </a:ext>
          </a:extLst>
        </xdr:cNvPr>
        <xdr:cNvSpPr txBox="1"/>
      </xdr:nvSpPr>
      <xdr:spPr>
        <a:xfrm>
          <a:off x="6896100" y="584200"/>
          <a:ext cx="1206500" cy="241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ysClr val="windowText" lastClr="000000"/>
              </a:solidFill>
            </a:rPr>
            <a:t>Avg</a:t>
          </a:r>
          <a:r>
            <a:rPr lang="en-IN" sz="1100" b="1" baseline="0">
              <a:solidFill>
                <a:sysClr val="windowText" lastClr="000000"/>
              </a:solidFill>
            </a:rPr>
            <a:t> Review Score</a:t>
          </a:r>
          <a:endParaRPr lang="en-IN" sz="1100" b="1">
            <a:solidFill>
              <a:sysClr val="windowText" lastClr="000000"/>
            </a:solidFill>
          </a:endParaRPr>
        </a:p>
      </xdr:txBody>
    </xdr:sp>
    <xdr:clientData/>
  </xdr:twoCellAnchor>
  <xdr:twoCellAnchor>
    <xdr:from>
      <xdr:col>9</xdr:col>
      <xdr:colOff>76200</xdr:colOff>
      <xdr:row>3</xdr:row>
      <xdr:rowOff>44450</xdr:rowOff>
    </xdr:from>
    <xdr:to>
      <xdr:col>11</xdr:col>
      <xdr:colOff>196850</xdr:colOff>
      <xdr:row>6</xdr:row>
      <xdr:rowOff>12700</xdr:rowOff>
    </xdr:to>
    <xdr:sp macro="" textlink="Sheet2!A7">
      <xdr:nvSpPr>
        <xdr:cNvPr id="25" name="Rectangle: Rounded Corners 24">
          <a:extLst>
            <a:ext uri="{FF2B5EF4-FFF2-40B4-BE49-F238E27FC236}">
              <a16:creationId xmlns:a16="http://schemas.microsoft.com/office/drawing/2014/main" id="{85D676B3-9B15-42C0-A01D-175B1308D7B9}"/>
            </a:ext>
          </a:extLst>
        </xdr:cNvPr>
        <xdr:cNvSpPr/>
      </xdr:nvSpPr>
      <xdr:spPr>
        <a:xfrm>
          <a:off x="5562600" y="596900"/>
          <a:ext cx="1339850" cy="520700"/>
        </a:xfrm>
        <a:prstGeom prst="roundRect">
          <a:avLst/>
        </a:prstGeom>
        <a:solidFill>
          <a:srgbClr val="00808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l"/>
          <a:r>
            <a:rPr lang="en-US" sz="1800" b="1" i="0" u="none" strike="noStrike">
              <a:solidFill>
                <a:schemeClr val="bg1"/>
              </a:solidFill>
              <a:latin typeface="Calibri"/>
              <a:ea typeface="Calibri"/>
              <a:cs typeface="Calibri"/>
            </a:rPr>
            <a:t>      </a:t>
          </a:r>
          <a:fld id="{390B6551-60B5-45F2-A597-5F645E035D45}" type="TxLink">
            <a:rPr lang="en-US" sz="1800" b="1" i="0" u="none" strike="noStrike">
              <a:solidFill>
                <a:schemeClr val="bg1"/>
              </a:solidFill>
              <a:latin typeface="Calibri"/>
              <a:ea typeface="Calibri"/>
              <a:cs typeface="Calibri"/>
            </a:rPr>
            <a:pPr algn="l"/>
            <a:t>12</a:t>
          </a:fld>
          <a:endParaRPr lang="en-IN" sz="1800" b="1">
            <a:solidFill>
              <a:schemeClr val="bg1"/>
            </a:solidFill>
          </a:endParaRPr>
        </a:p>
      </xdr:txBody>
    </xdr:sp>
    <xdr:clientData/>
  </xdr:twoCellAnchor>
  <xdr:twoCellAnchor>
    <xdr:from>
      <xdr:col>9</xdr:col>
      <xdr:colOff>101600</xdr:colOff>
      <xdr:row>3</xdr:row>
      <xdr:rowOff>19050</xdr:rowOff>
    </xdr:from>
    <xdr:to>
      <xdr:col>11</xdr:col>
      <xdr:colOff>120650</xdr:colOff>
      <xdr:row>4</xdr:row>
      <xdr:rowOff>50800</xdr:rowOff>
    </xdr:to>
    <xdr:sp macro="" textlink="">
      <xdr:nvSpPr>
        <xdr:cNvPr id="26" name="TextBox 25">
          <a:extLst>
            <a:ext uri="{FF2B5EF4-FFF2-40B4-BE49-F238E27FC236}">
              <a16:creationId xmlns:a16="http://schemas.microsoft.com/office/drawing/2014/main" id="{971F5FC0-B51A-4FDA-9460-46BBFC636E13}"/>
            </a:ext>
          </a:extLst>
        </xdr:cNvPr>
        <xdr:cNvSpPr txBox="1"/>
      </xdr:nvSpPr>
      <xdr:spPr>
        <a:xfrm>
          <a:off x="5588000" y="571500"/>
          <a:ext cx="1238250" cy="215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ysClr val="windowText" lastClr="000000"/>
              </a:solidFill>
            </a:rPr>
            <a:t>Avg</a:t>
          </a:r>
          <a:r>
            <a:rPr lang="en-IN" sz="1100" b="1" baseline="0">
              <a:solidFill>
                <a:sysClr val="windowText" lastClr="000000"/>
              </a:solidFill>
            </a:rPr>
            <a:t> Shipping days</a:t>
          </a:r>
          <a:endParaRPr lang="en-IN" sz="1100" b="1">
            <a:solidFill>
              <a:sysClr val="windowText" lastClr="000000"/>
            </a:solidFill>
          </a:endParaRPr>
        </a:p>
      </xdr:txBody>
    </xdr:sp>
    <xdr:clientData/>
  </xdr:twoCellAnchor>
  <xdr:twoCellAnchor>
    <xdr:from>
      <xdr:col>10</xdr:col>
      <xdr:colOff>57150</xdr:colOff>
      <xdr:row>4</xdr:row>
      <xdr:rowOff>31750</xdr:rowOff>
    </xdr:from>
    <xdr:to>
      <xdr:col>10</xdr:col>
      <xdr:colOff>603250</xdr:colOff>
      <xdr:row>5</xdr:row>
      <xdr:rowOff>88900</xdr:rowOff>
    </xdr:to>
    <xdr:sp macro="" textlink="">
      <xdr:nvSpPr>
        <xdr:cNvPr id="27" name="TextBox 26">
          <a:extLst>
            <a:ext uri="{FF2B5EF4-FFF2-40B4-BE49-F238E27FC236}">
              <a16:creationId xmlns:a16="http://schemas.microsoft.com/office/drawing/2014/main" id="{1F72E82D-36C7-D5AB-BFAA-6A81F435E53B}"/>
            </a:ext>
          </a:extLst>
        </xdr:cNvPr>
        <xdr:cNvSpPr txBox="1"/>
      </xdr:nvSpPr>
      <xdr:spPr>
        <a:xfrm>
          <a:off x="6153150" y="768350"/>
          <a:ext cx="546100" cy="241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days</a:t>
          </a:r>
        </a:p>
      </xdr:txBody>
    </xdr:sp>
    <xdr:clientData/>
  </xdr:twoCellAnchor>
  <xdr:twoCellAnchor>
    <xdr:from>
      <xdr:col>5</xdr:col>
      <xdr:colOff>368300</xdr:colOff>
      <xdr:row>3</xdr:row>
      <xdr:rowOff>38100</xdr:rowOff>
    </xdr:from>
    <xdr:to>
      <xdr:col>7</xdr:col>
      <xdr:colOff>158750</xdr:colOff>
      <xdr:row>6</xdr:row>
      <xdr:rowOff>6350</xdr:rowOff>
    </xdr:to>
    <xdr:sp macro="" textlink="Sheet2!G3">
      <xdr:nvSpPr>
        <xdr:cNvPr id="28" name="Rectangle: Rounded Corners 27">
          <a:extLst>
            <a:ext uri="{FF2B5EF4-FFF2-40B4-BE49-F238E27FC236}">
              <a16:creationId xmlns:a16="http://schemas.microsoft.com/office/drawing/2014/main" id="{03E3BFC0-62B4-42EF-B8D6-43031DA0AE9E}"/>
            </a:ext>
          </a:extLst>
        </xdr:cNvPr>
        <xdr:cNvSpPr/>
      </xdr:nvSpPr>
      <xdr:spPr>
        <a:xfrm>
          <a:off x="3416300" y="590550"/>
          <a:ext cx="1009650" cy="520700"/>
        </a:xfrm>
        <a:prstGeom prst="roundRect">
          <a:avLst/>
        </a:prstGeom>
        <a:solidFill>
          <a:srgbClr val="00808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1CA9577E-8F2A-4DEB-9931-71F9D3CA8902}" type="TxLink">
            <a:rPr lang="en-US" sz="1800" b="1" i="0" u="none" strike="noStrike">
              <a:solidFill>
                <a:schemeClr val="bg1"/>
              </a:solidFill>
              <a:latin typeface="Calibri"/>
              <a:ea typeface="Calibri"/>
              <a:cs typeface="Calibri"/>
            </a:rPr>
            <a:pPr algn="ctr"/>
            <a:t>3095</a:t>
          </a:fld>
          <a:endParaRPr lang="en-IN" sz="1800" b="1">
            <a:solidFill>
              <a:schemeClr val="bg1"/>
            </a:solidFill>
          </a:endParaRPr>
        </a:p>
      </xdr:txBody>
    </xdr:sp>
    <xdr:clientData/>
  </xdr:twoCellAnchor>
  <xdr:twoCellAnchor>
    <xdr:from>
      <xdr:col>5</xdr:col>
      <xdr:colOff>425450</xdr:colOff>
      <xdr:row>2</xdr:row>
      <xdr:rowOff>177800</xdr:rowOff>
    </xdr:from>
    <xdr:to>
      <xdr:col>7</xdr:col>
      <xdr:colOff>311150</xdr:colOff>
      <xdr:row>4</xdr:row>
      <xdr:rowOff>50800</xdr:rowOff>
    </xdr:to>
    <xdr:sp macro="" textlink="">
      <xdr:nvSpPr>
        <xdr:cNvPr id="30" name="TextBox 29">
          <a:extLst>
            <a:ext uri="{FF2B5EF4-FFF2-40B4-BE49-F238E27FC236}">
              <a16:creationId xmlns:a16="http://schemas.microsoft.com/office/drawing/2014/main" id="{58A6991D-9206-43D8-B0CC-A1A413597A72}"/>
            </a:ext>
          </a:extLst>
        </xdr:cNvPr>
        <xdr:cNvSpPr txBox="1"/>
      </xdr:nvSpPr>
      <xdr:spPr>
        <a:xfrm>
          <a:off x="3473450" y="546100"/>
          <a:ext cx="1104900" cy="241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ysClr val="windowText" lastClr="000000"/>
              </a:solidFill>
            </a:rPr>
            <a:t>Total</a:t>
          </a:r>
          <a:r>
            <a:rPr lang="en-IN" sz="1100" b="1" baseline="0">
              <a:solidFill>
                <a:sysClr val="windowText" lastClr="000000"/>
              </a:solidFill>
            </a:rPr>
            <a:t> Sellers</a:t>
          </a:r>
          <a:endParaRPr lang="en-IN" sz="1100" b="1">
            <a:solidFill>
              <a:sysClr val="windowText" lastClr="000000"/>
            </a:solidFill>
          </a:endParaRPr>
        </a:p>
      </xdr:txBody>
    </xdr:sp>
    <xdr:clientData/>
  </xdr:twoCellAnchor>
  <xdr:twoCellAnchor>
    <xdr:from>
      <xdr:col>7</xdr:col>
      <xdr:colOff>196850</xdr:colOff>
      <xdr:row>3</xdr:row>
      <xdr:rowOff>44450</xdr:rowOff>
    </xdr:from>
    <xdr:to>
      <xdr:col>9</xdr:col>
      <xdr:colOff>44450</xdr:colOff>
      <xdr:row>6</xdr:row>
      <xdr:rowOff>12700</xdr:rowOff>
    </xdr:to>
    <xdr:sp macro="" textlink="">
      <xdr:nvSpPr>
        <xdr:cNvPr id="31" name="Rectangle: Rounded Corners 30">
          <a:extLst>
            <a:ext uri="{FF2B5EF4-FFF2-40B4-BE49-F238E27FC236}">
              <a16:creationId xmlns:a16="http://schemas.microsoft.com/office/drawing/2014/main" id="{216563EE-D079-46FF-933E-C09F27C2623A}"/>
            </a:ext>
          </a:extLst>
        </xdr:cNvPr>
        <xdr:cNvSpPr/>
      </xdr:nvSpPr>
      <xdr:spPr>
        <a:xfrm>
          <a:off x="4464050" y="596900"/>
          <a:ext cx="1066800" cy="520700"/>
        </a:xfrm>
        <a:prstGeom prst="roundRect">
          <a:avLst/>
        </a:prstGeom>
        <a:solidFill>
          <a:srgbClr val="00808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800" b="1" i="0" u="none" strike="noStrike">
              <a:solidFill>
                <a:schemeClr val="bg1"/>
              </a:solidFill>
              <a:latin typeface="Calibri"/>
              <a:ea typeface="Calibri"/>
              <a:cs typeface="Calibri"/>
            </a:rPr>
            <a:t>98666</a:t>
          </a:r>
        </a:p>
      </xdr:txBody>
    </xdr:sp>
    <xdr:clientData/>
  </xdr:twoCellAnchor>
  <xdr:twoCellAnchor>
    <xdr:from>
      <xdr:col>7</xdr:col>
      <xdr:colOff>158750</xdr:colOff>
      <xdr:row>3</xdr:row>
      <xdr:rowOff>6350</xdr:rowOff>
    </xdr:from>
    <xdr:to>
      <xdr:col>9</xdr:col>
      <xdr:colOff>139700</xdr:colOff>
      <xdr:row>4</xdr:row>
      <xdr:rowOff>57150</xdr:rowOff>
    </xdr:to>
    <xdr:sp macro="" textlink="">
      <xdr:nvSpPr>
        <xdr:cNvPr id="32" name="TextBox 31">
          <a:extLst>
            <a:ext uri="{FF2B5EF4-FFF2-40B4-BE49-F238E27FC236}">
              <a16:creationId xmlns:a16="http://schemas.microsoft.com/office/drawing/2014/main" id="{1FC8C330-F853-45B4-A0C3-0AE7F30EB3DB}"/>
            </a:ext>
          </a:extLst>
        </xdr:cNvPr>
        <xdr:cNvSpPr txBox="1"/>
      </xdr:nvSpPr>
      <xdr:spPr>
        <a:xfrm>
          <a:off x="4425950" y="558800"/>
          <a:ext cx="1200150" cy="234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ysClr val="windowText" lastClr="000000"/>
              </a:solidFill>
            </a:rPr>
            <a:t>Total</a:t>
          </a:r>
          <a:r>
            <a:rPr lang="en-IN" sz="1100" b="1" baseline="0">
              <a:solidFill>
                <a:sysClr val="windowText" lastClr="000000"/>
              </a:solidFill>
            </a:rPr>
            <a:t> Customers</a:t>
          </a:r>
          <a:endParaRPr lang="en-IN" sz="1100" b="1">
            <a:solidFill>
              <a:sysClr val="windowText" lastClr="000000"/>
            </a:solidFill>
          </a:endParaRPr>
        </a:p>
      </xdr:txBody>
    </xdr:sp>
    <xdr:clientData/>
  </xdr:twoCellAnchor>
  <xdr:twoCellAnchor>
    <xdr:from>
      <xdr:col>0</xdr:col>
      <xdr:colOff>39688</xdr:colOff>
      <xdr:row>15</xdr:row>
      <xdr:rowOff>115454</xdr:rowOff>
    </xdr:from>
    <xdr:to>
      <xdr:col>17</xdr:col>
      <xdr:colOff>317500</xdr:colOff>
      <xdr:row>26</xdr:row>
      <xdr:rowOff>164440</xdr:rowOff>
    </xdr:to>
    <xdr:graphicFrame macro="">
      <xdr:nvGraphicFramePr>
        <xdr:cNvPr id="33" name="Chart 32">
          <a:extLst>
            <a:ext uri="{FF2B5EF4-FFF2-40B4-BE49-F238E27FC236}">
              <a16:creationId xmlns:a16="http://schemas.microsoft.com/office/drawing/2014/main" id="{A1D0BD30-B175-47DA-9F8C-71366AEA49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13</xdr:col>
      <xdr:colOff>264308</xdr:colOff>
      <xdr:row>3</xdr:row>
      <xdr:rowOff>55562</xdr:rowOff>
    </xdr:from>
    <xdr:to>
      <xdr:col>17</xdr:col>
      <xdr:colOff>333375</xdr:colOff>
      <xdr:row>15</xdr:row>
      <xdr:rowOff>82469</xdr:rowOff>
    </xdr:to>
    <mc:AlternateContent xmlns:mc="http://schemas.openxmlformats.org/markup-compatibility/2006" xmlns:a14="http://schemas.microsoft.com/office/drawing/2010/main">
      <mc:Choice Requires="a14">
        <xdr:graphicFrame macro="">
          <xdr:nvGraphicFramePr>
            <xdr:cNvPr id="34" name="order_status">
              <a:extLst>
                <a:ext uri="{FF2B5EF4-FFF2-40B4-BE49-F238E27FC236}">
                  <a16:creationId xmlns:a16="http://schemas.microsoft.com/office/drawing/2014/main" id="{729E0DB2-6B26-195A-2C0F-8C22877E66F6}"/>
                </a:ext>
              </a:extLst>
            </xdr:cNvPr>
            <xdr:cNvGraphicFramePr/>
          </xdr:nvGraphicFramePr>
          <xdr:xfrm>
            <a:off x="0" y="0"/>
            <a:ext cx="0" cy="0"/>
          </xdr:xfrm>
          <a:graphic>
            <a:graphicData uri="http://schemas.microsoft.com/office/drawing/2010/slicer">
              <sle:slicer xmlns:sle="http://schemas.microsoft.com/office/drawing/2010/slicer" name="order_status"/>
            </a:graphicData>
          </a:graphic>
        </xdr:graphicFrame>
      </mc:Choice>
      <mc:Fallback xmlns="">
        <xdr:sp macro="" textlink="">
          <xdr:nvSpPr>
            <xdr:cNvPr id="0" name=""/>
            <xdr:cNvSpPr>
              <a:spLocks noTextEdit="1"/>
            </xdr:cNvSpPr>
          </xdr:nvSpPr>
          <xdr:spPr>
            <a:xfrm>
              <a:off x="8209746" y="603250"/>
              <a:ext cx="2513817" cy="22176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285749</xdr:colOff>
      <xdr:row>0</xdr:row>
      <xdr:rowOff>31750</xdr:rowOff>
    </xdr:from>
    <xdr:to>
      <xdr:col>17</xdr:col>
      <xdr:colOff>365124</xdr:colOff>
      <xdr:row>3</xdr:row>
      <xdr:rowOff>31750</xdr:rowOff>
    </xdr:to>
    <xdr:sp macro="" textlink="">
      <xdr:nvSpPr>
        <xdr:cNvPr id="35" name="Rectangle: Rounded Corners 34">
          <a:hlinkClick xmlns:r="http://schemas.openxmlformats.org/officeDocument/2006/relationships" r:id="rId5"/>
          <a:extLst>
            <a:ext uri="{FF2B5EF4-FFF2-40B4-BE49-F238E27FC236}">
              <a16:creationId xmlns:a16="http://schemas.microsoft.com/office/drawing/2014/main" id="{C2E7F6D7-9797-2B69-BF43-BCA5937C5D90}"/>
            </a:ext>
          </a:extLst>
        </xdr:cNvPr>
        <xdr:cNvSpPr/>
      </xdr:nvSpPr>
      <xdr:spPr>
        <a:xfrm>
          <a:off x="10064749" y="31750"/>
          <a:ext cx="690563" cy="547688"/>
        </a:xfrm>
        <a:prstGeom prst="roundRect">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ctr"/>
          <a:r>
            <a:rPr lang="en-IN" sz="1200" b="0" cap="none" spc="0">
              <a:ln w="0"/>
              <a:solidFill>
                <a:schemeClr val="tx1"/>
              </a:solidFill>
              <a:effectLst>
                <a:outerShdw blurRad="38100" dist="19050" dir="2700000" algn="tl" rotWithShape="0">
                  <a:schemeClr val="dk1">
                    <a:alpha val="40000"/>
                  </a:schemeClr>
                </a:outerShdw>
              </a:effectLst>
            </a:rPr>
            <a:t>Page</a:t>
          </a:r>
          <a:r>
            <a:rPr lang="en-IN" sz="1200" b="0">
              <a:solidFill>
                <a:sysClr val="windowText" lastClr="000000"/>
              </a:solidFill>
            </a:rPr>
            <a:t> </a:t>
          </a:r>
          <a:r>
            <a:rPr lang="en-IN" sz="1200" b="0" cap="none" spc="0">
              <a:ln w="0"/>
              <a:solidFill>
                <a:schemeClr val="tx1"/>
              </a:solidFill>
              <a:effectLst>
                <a:outerShdw blurRad="38100" dist="19050" dir="2700000" algn="tl" rotWithShape="0">
                  <a:schemeClr val="dk1">
                    <a:alpha val="40000"/>
                  </a:schemeClr>
                </a:outerShdw>
              </a:effectLst>
            </a:rPr>
            <a:t>2</a:t>
          </a:r>
          <a:endParaRPr lang="en-IN" sz="1200" b="0">
            <a:solidFill>
              <a:sysClr val="windowText" lastClr="000000"/>
            </a:solidFill>
          </a:endParaRPr>
        </a:p>
      </xdr:txBody>
    </xdr:sp>
    <xdr:clientData/>
  </xdr:twoCellAnchor>
  <xdr:twoCellAnchor>
    <xdr:from>
      <xdr:col>16</xdr:col>
      <xdr:colOff>396875</xdr:colOff>
      <xdr:row>1</xdr:row>
      <xdr:rowOff>87312</xdr:rowOff>
    </xdr:from>
    <xdr:to>
      <xdr:col>17</xdr:col>
      <xdr:colOff>254000</xdr:colOff>
      <xdr:row>2</xdr:row>
      <xdr:rowOff>111125</xdr:rowOff>
    </xdr:to>
    <xdr:sp macro="" textlink="">
      <xdr:nvSpPr>
        <xdr:cNvPr id="38" name="Arrow: Right 37">
          <a:extLst>
            <a:ext uri="{FF2B5EF4-FFF2-40B4-BE49-F238E27FC236}">
              <a16:creationId xmlns:a16="http://schemas.microsoft.com/office/drawing/2014/main" id="{80E6F05F-9583-1D98-19C2-8D9D84C4D4CA}"/>
            </a:ext>
          </a:extLst>
        </xdr:cNvPr>
        <xdr:cNvSpPr/>
      </xdr:nvSpPr>
      <xdr:spPr>
        <a:xfrm>
          <a:off x="10175875" y="269875"/>
          <a:ext cx="468313" cy="206375"/>
        </a:xfrm>
        <a:prstGeom prst="rightArrow">
          <a:avLst/>
        </a:prstGeom>
        <a:gradFill>
          <a:gsLst>
            <a:gs pos="0">
              <a:schemeClr val="tx1">
                <a:lumMod val="95000"/>
                <a:lumOff val="5000"/>
              </a:schemeClr>
            </a:gs>
            <a:gs pos="50000">
              <a:schemeClr val="tx1">
                <a:lumMod val="75000"/>
                <a:lumOff val="25000"/>
              </a:schemeClr>
            </a:gs>
            <a:gs pos="100000">
              <a:schemeClr val="tx1">
                <a:lumMod val="75000"/>
                <a:lumOff val="25000"/>
              </a:schemeClr>
            </a:gs>
          </a:gsLst>
        </a:gradFill>
      </xdr:spPr>
      <xdr:style>
        <a:lnRef idx="0">
          <a:schemeClr val="accent3"/>
        </a:lnRef>
        <a:fillRef idx="3">
          <a:schemeClr val="accent3"/>
        </a:fillRef>
        <a:effectRef idx="3">
          <a:schemeClr val="accent3"/>
        </a:effectRef>
        <a:fontRef idx="minor">
          <a:schemeClr val="lt1"/>
        </a:fontRef>
      </xdr:style>
      <xdr:txBody>
        <a:bodyPr vertOverflow="clip" horzOverflow="clip" rtlCol="0" anchor="t"/>
        <a:lstStyle/>
        <a:p>
          <a:pPr algn="l"/>
          <a:endParaRPr lang="en-IN"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3</xdr:col>
      <xdr:colOff>207348</xdr:colOff>
      <xdr:row>0</xdr:row>
      <xdr:rowOff>0</xdr:rowOff>
    </xdr:from>
    <xdr:to>
      <xdr:col>19</xdr:col>
      <xdr:colOff>380999</xdr:colOff>
      <xdr:row>2</xdr:row>
      <xdr:rowOff>174949</xdr:rowOff>
    </xdr:to>
    <xdr:sp macro="" textlink="">
      <xdr:nvSpPr>
        <xdr:cNvPr id="3" name="Rectangle 2">
          <a:extLst>
            <a:ext uri="{FF2B5EF4-FFF2-40B4-BE49-F238E27FC236}">
              <a16:creationId xmlns:a16="http://schemas.microsoft.com/office/drawing/2014/main" id="{8E92EE27-C15B-87A7-9EF9-CDC4928212E7}"/>
            </a:ext>
          </a:extLst>
        </xdr:cNvPr>
        <xdr:cNvSpPr/>
      </xdr:nvSpPr>
      <xdr:spPr>
        <a:xfrm>
          <a:off x="2030705" y="0"/>
          <a:ext cx="9898223" cy="537806"/>
        </a:xfrm>
        <a:prstGeom prst="rect">
          <a:avLst/>
        </a:prstGeom>
        <a:solidFill>
          <a:srgbClr val="006666"/>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800"/>
            <a:t>OLIST ECommerce Analysis</a:t>
          </a:r>
        </a:p>
      </xdr:txBody>
    </xdr:sp>
    <xdr:clientData/>
  </xdr:twoCellAnchor>
  <xdr:twoCellAnchor editAs="oneCell">
    <xdr:from>
      <xdr:col>1</xdr:col>
      <xdr:colOff>343420</xdr:colOff>
      <xdr:row>0</xdr:row>
      <xdr:rowOff>0</xdr:rowOff>
    </xdr:from>
    <xdr:to>
      <xdr:col>3</xdr:col>
      <xdr:colOff>221603</xdr:colOff>
      <xdr:row>3</xdr:row>
      <xdr:rowOff>21290</xdr:rowOff>
    </xdr:to>
    <xdr:pic>
      <xdr:nvPicPr>
        <xdr:cNvPr id="5" name="Picture 4">
          <a:extLst>
            <a:ext uri="{FF2B5EF4-FFF2-40B4-BE49-F238E27FC236}">
              <a16:creationId xmlns:a16="http://schemas.microsoft.com/office/drawing/2014/main" id="{AC2A3EAF-FA3E-A18A-3D9E-A7BA78F3D1C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51206" y="0"/>
          <a:ext cx="1093754" cy="565576"/>
        </a:xfrm>
        <a:prstGeom prst="rect">
          <a:avLst/>
        </a:prstGeom>
      </xdr:spPr>
    </xdr:pic>
    <xdr:clientData/>
  </xdr:twoCellAnchor>
  <xdr:twoCellAnchor>
    <xdr:from>
      <xdr:col>0</xdr:col>
      <xdr:colOff>0</xdr:colOff>
      <xdr:row>3</xdr:row>
      <xdr:rowOff>19764</xdr:rowOff>
    </xdr:from>
    <xdr:to>
      <xdr:col>5</xdr:col>
      <xdr:colOff>0</xdr:colOff>
      <xdr:row>15</xdr:row>
      <xdr:rowOff>14742</xdr:rowOff>
    </xdr:to>
    <xdr:graphicFrame macro="">
      <xdr:nvGraphicFramePr>
        <xdr:cNvPr id="6" name="Chart 5">
          <a:extLst>
            <a:ext uri="{FF2B5EF4-FFF2-40B4-BE49-F238E27FC236}">
              <a16:creationId xmlns:a16="http://schemas.microsoft.com/office/drawing/2014/main" id="{98F0343F-301D-47C6-85A7-67394DC80F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36285</xdr:colOff>
      <xdr:row>3</xdr:row>
      <xdr:rowOff>31443</xdr:rowOff>
    </xdr:from>
    <xdr:to>
      <xdr:col>10</xdr:col>
      <xdr:colOff>517072</xdr:colOff>
      <xdr:row>15</xdr:row>
      <xdr:rowOff>27214</xdr:rowOff>
    </xdr:to>
    <xdr:graphicFrame macro="">
      <xdr:nvGraphicFramePr>
        <xdr:cNvPr id="7" name="Chart 6">
          <a:extLst>
            <a:ext uri="{FF2B5EF4-FFF2-40B4-BE49-F238E27FC236}">
              <a16:creationId xmlns:a16="http://schemas.microsoft.com/office/drawing/2014/main" id="{1544809E-BE35-46D8-BEB9-796A941F4B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31750</xdr:colOff>
      <xdr:row>15</xdr:row>
      <xdr:rowOff>33853</xdr:rowOff>
    </xdr:from>
    <xdr:to>
      <xdr:col>11</xdr:col>
      <xdr:colOff>381000</xdr:colOff>
      <xdr:row>27</xdr:row>
      <xdr:rowOff>33855</xdr:rowOff>
    </xdr:to>
    <xdr:graphicFrame macro="">
      <xdr:nvGraphicFramePr>
        <xdr:cNvPr id="8" name="Chart 7">
          <a:extLst>
            <a:ext uri="{FF2B5EF4-FFF2-40B4-BE49-F238E27FC236}">
              <a16:creationId xmlns:a16="http://schemas.microsoft.com/office/drawing/2014/main" id="{90DBB41B-76CA-4DA2-AC60-68CB0957F4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398205</xdr:colOff>
      <xdr:row>15</xdr:row>
      <xdr:rowOff>54038</xdr:rowOff>
    </xdr:from>
    <xdr:to>
      <xdr:col>17</xdr:col>
      <xdr:colOff>70304</xdr:colOff>
      <xdr:row>26</xdr:row>
      <xdr:rowOff>178026</xdr:rowOff>
    </xdr:to>
    <xdr:graphicFrame macro="">
      <xdr:nvGraphicFramePr>
        <xdr:cNvPr id="9" name="Chart 8">
          <a:extLst>
            <a:ext uri="{FF2B5EF4-FFF2-40B4-BE49-F238E27FC236}">
              <a16:creationId xmlns:a16="http://schemas.microsoft.com/office/drawing/2014/main" id="{06C6C423-44E6-4176-852B-CF3671009E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531813</xdr:colOff>
      <xdr:row>3</xdr:row>
      <xdr:rowOff>21925</xdr:rowOff>
    </xdr:from>
    <xdr:to>
      <xdr:col>17</xdr:col>
      <xdr:colOff>63500</xdr:colOff>
      <xdr:row>15</xdr:row>
      <xdr:rowOff>15874</xdr:rowOff>
    </xdr:to>
    <xdr:graphicFrame macro="">
      <xdr:nvGraphicFramePr>
        <xdr:cNvPr id="10" name="Chart 9">
          <a:extLst>
            <a:ext uri="{FF2B5EF4-FFF2-40B4-BE49-F238E27FC236}">
              <a16:creationId xmlns:a16="http://schemas.microsoft.com/office/drawing/2014/main" id="{63550E72-E189-4DF0-AEDB-9B5AA3525B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17</xdr:col>
      <xdr:colOff>99787</xdr:colOff>
      <xdr:row>3</xdr:row>
      <xdr:rowOff>45357</xdr:rowOff>
    </xdr:from>
    <xdr:to>
      <xdr:col>19</xdr:col>
      <xdr:colOff>390071</xdr:colOff>
      <xdr:row>14</xdr:row>
      <xdr:rowOff>152400</xdr:rowOff>
    </xdr:to>
    <mc:AlternateContent xmlns:mc="http://schemas.openxmlformats.org/markup-compatibility/2006" xmlns:a14="http://schemas.microsoft.com/office/drawing/2010/main">
      <mc:Choice Requires="a14">
        <xdr:graphicFrame macro="">
          <xdr:nvGraphicFramePr>
            <xdr:cNvPr id="18" name="review_score 1">
              <a:extLst>
                <a:ext uri="{FF2B5EF4-FFF2-40B4-BE49-F238E27FC236}">
                  <a16:creationId xmlns:a16="http://schemas.microsoft.com/office/drawing/2014/main" id="{C26AD4F7-05C5-433F-B470-A9041B5A626F}"/>
                </a:ext>
              </a:extLst>
            </xdr:cNvPr>
            <xdr:cNvGraphicFramePr/>
          </xdr:nvGraphicFramePr>
          <xdr:xfrm>
            <a:off x="0" y="0"/>
            <a:ext cx="0" cy="0"/>
          </xdr:xfrm>
          <a:graphic>
            <a:graphicData uri="http://schemas.microsoft.com/office/drawing/2010/slicer">
              <sle:slicer xmlns:sle="http://schemas.microsoft.com/office/drawing/2010/slicer" name="review_score 1"/>
            </a:graphicData>
          </a:graphic>
        </xdr:graphicFrame>
      </mc:Choice>
      <mc:Fallback xmlns="">
        <xdr:sp macro="" textlink="">
          <xdr:nvSpPr>
            <xdr:cNvPr id="0" name=""/>
            <xdr:cNvSpPr>
              <a:spLocks noTextEdit="1"/>
            </xdr:cNvSpPr>
          </xdr:nvSpPr>
          <xdr:spPr>
            <a:xfrm>
              <a:off x="10432144" y="589643"/>
              <a:ext cx="1505856" cy="21027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99786</xdr:colOff>
      <xdr:row>15</xdr:row>
      <xdr:rowOff>-1</xdr:rowOff>
    </xdr:from>
    <xdr:to>
      <xdr:col>19</xdr:col>
      <xdr:colOff>380999</xdr:colOff>
      <xdr:row>26</xdr:row>
      <xdr:rowOff>137886</xdr:rowOff>
    </xdr:to>
    <mc:AlternateContent xmlns:mc="http://schemas.openxmlformats.org/markup-compatibility/2006" xmlns:a14="http://schemas.microsoft.com/office/drawing/2010/main">
      <mc:Choice Requires="a14">
        <xdr:graphicFrame macro="">
          <xdr:nvGraphicFramePr>
            <xdr:cNvPr id="19" name="payment_type 1">
              <a:extLst>
                <a:ext uri="{FF2B5EF4-FFF2-40B4-BE49-F238E27FC236}">
                  <a16:creationId xmlns:a16="http://schemas.microsoft.com/office/drawing/2014/main" id="{C56FAF93-0B7D-4116-B059-F160D3BDD51D}"/>
                </a:ext>
              </a:extLst>
            </xdr:cNvPr>
            <xdr:cNvGraphicFramePr/>
          </xdr:nvGraphicFramePr>
          <xdr:xfrm>
            <a:off x="0" y="0"/>
            <a:ext cx="0" cy="0"/>
          </xdr:xfrm>
          <a:graphic>
            <a:graphicData uri="http://schemas.microsoft.com/office/drawing/2010/slicer">
              <sle:slicer xmlns:sle="http://schemas.microsoft.com/office/drawing/2010/slicer" name="payment_type 1"/>
            </a:graphicData>
          </a:graphic>
        </xdr:graphicFrame>
      </mc:Choice>
      <mc:Fallback xmlns="">
        <xdr:sp macro="" textlink="">
          <xdr:nvSpPr>
            <xdr:cNvPr id="0" name=""/>
            <xdr:cNvSpPr>
              <a:spLocks noTextEdit="1"/>
            </xdr:cNvSpPr>
          </xdr:nvSpPr>
          <xdr:spPr>
            <a:xfrm>
              <a:off x="10409617" y="2782583"/>
              <a:ext cx="1494135" cy="21784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45356</xdr:colOff>
      <xdr:row>0</xdr:row>
      <xdr:rowOff>18143</xdr:rowOff>
    </xdr:from>
    <xdr:to>
      <xdr:col>1</xdr:col>
      <xdr:colOff>344713</xdr:colOff>
      <xdr:row>2</xdr:row>
      <xdr:rowOff>163286</xdr:rowOff>
    </xdr:to>
    <xdr:sp macro="" textlink="">
      <xdr:nvSpPr>
        <xdr:cNvPr id="20" name="Rectangle: Rounded Corners 19">
          <a:hlinkClick xmlns:r="http://schemas.openxmlformats.org/officeDocument/2006/relationships" r:id="rId7"/>
          <a:extLst>
            <a:ext uri="{FF2B5EF4-FFF2-40B4-BE49-F238E27FC236}">
              <a16:creationId xmlns:a16="http://schemas.microsoft.com/office/drawing/2014/main" id="{5BE33963-B62E-4A60-BD79-D6880911B0BE}"/>
            </a:ext>
          </a:extLst>
        </xdr:cNvPr>
        <xdr:cNvSpPr/>
      </xdr:nvSpPr>
      <xdr:spPr>
        <a:xfrm>
          <a:off x="45356" y="18143"/>
          <a:ext cx="907143" cy="508000"/>
        </a:xfrm>
        <a:prstGeom prst="roundRect">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ctr"/>
          <a:r>
            <a:rPr lang="en-IN" sz="1200" b="0" cap="none" spc="0">
              <a:ln w="0"/>
              <a:solidFill>
                <a:schemeClr val="tx1"/>
              </a:solidFill>
              <a:effectLst>
                <a:outerShdw blurRad="38100" dist="19050" dir="2700000" algn="tl" rotWithShape="0">
                  <a:schemeClr val="dk1">
                    <a:alpha val="40000"/>
                  </a:schemeClr>
                </a:outerShdw>
              </a:effectLst>
            </a:rPr>
            <a:t>Page</a:t>
          </a:r>
          <a:r>
            <a:rPr lang="en-IN" sz="1200" b="0">
              <a:solidFill>
                <a:sysClr val="windowText" lastClr="000000"/>
              </a:solidFill>
            </a:rPr>
            <a:t> </a:t>
          </a:r>
          <a:r>
            <a:rPr lang="en-IN" sz="1200" b="0" cap="none" spc="0">
              <a:ln w="0"/>
              <a:solidFill>
                <a:schemeClr val="tx1"/>
              </a:solidFill>
              <a:effectLst>
                <a:outerShdw blurRad="38100" dist="19050" dir="2700000" algn="tl" rotWithShape="0">
                  <a:schemeClr val="dk1">
                    <a:alpha val="40000"/>
                  </a:schemeClr>
                </a:outerShdw>
              </a:effectLst>
            </a:rPr>
            <a:t>1</a:t>
          </a:r>
          <a:endParaRPr lang="en-IN" sz="1200" b="0">
            <a:solidFill>
              <a:sysClr val="windowText" lastClr="000000"/>
            </a:solidFill>
          </a:endParaRPr>
        </a:p>
      </xdr:txBody>
    </xdr:sp>
    <xdr:clientData/>
  </xdr:twoCellAnchor>
  <xdr:twoCellAnchor>
    <xdr:from>
      <xdr:col>0</xdr:col>
      <xdr:colOff>217714</xdr:colOff>
      <xdr:row>1</xdr:row>
      <xdr:rowOff>108857</xdr:rowOff>
    </xdr:from>
    <xdr:to>
      <xdr:col>1</xdr:col>
      <xdr:colOff>99785</xdr:colOff>
      <xdr:row>2</xdr:row>
      <xdr:rowOff>99786</xdr:rowOff>
    </xdr:to>
    <xdr:sp macro="" textlink="">
      <xdr:nvSpPr>
        <xdr:cNvPr id="22" name="Arrow: Left 21">
          <a:extLst>
            <a:ext uri="{FF2B5EF4-FFF2-40B4-BE49-F238E27FC236}">
              <a16:creationId xmlns:a16="http://schemas.microsoft.com/office/drawing/2014/main" id="{1750DCB5-A8D0-3B51-7E9D-224BC3C396E1}"/>
            </a:ext>
          </a:extLst>
        </xdr:cNvPr>
        <xdr:cNvSpPr/>
      </xdr:nvSpPr>
      <xdr:spPr>
        <a:xfrm>
          <a:off x="217714" y="290286"/>
          <a:ext cx="489857" cy="172357"/>
        </a:xfrm>
        <a:prstGeom prst="leftArrow">
          <a:avLst/>
        </a:prstGeom>
        <a:gradFill>
          <a:gsLst>
            <a:gs pos="0">
              <a:schemeClr val="tx1">
                <a:lumMod val="85000"/>
                <a:lumOff val="15000"/>
              </a:schemeClr>
            </a:gs>
            <a:gs pos="50000">
              <a:schemeClr val="tx1">
                <a:lumMod val="75000"/>
                <a:lumOff val="25000"/>
              </a:schemeClr>
            </a:gs>
            <a:gs pos="100000">
              <a:schemeClr val="tx1">
                <a:lumMod val="65000"/>
                <a:lumOff val="35000"/>
              </a:schemeClr>
            </a:gs>
          </a:gsLst>
          <a:lin ang="5400000" scaled="0"/>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088.594666087964" createdVersion="5" refreshedVersion="8" minRefreshableVersion="3" recordCount="0" supportSubquery="1" supportAdvancedDrill="1" xr:uid="{03B34323-9589-4577-8E02-22E213F7ACD4}">
  <cacheSource type="external" connectionId="3"/>
  <cacheFields count="0"/>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0"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0" memberValueDatatype="20" unbalanced="0"/>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75115742" createdVersion="5" refreshedVersion="8" minRefreshableVersion="3" recordCount="0" supportSubquery="1" supportAdvancedDrill="1" xr:uid="{C168E350-E96F-464C-9987-36AEE276F03D}">
  <cacheSource type="external" connectionId="3"/>
  <cacheFields count="3">
    <cacheField name="[Measures].[Count of order_id]" caption="Count of order_id" numFmtId="0" hierarchy="56" level="32767"/>
    <cacheField name="[Orders].[order_status].[order_status]" caption="order_status" numFmtId="0" hierarchy="12" level="1">
      <sharedItems count="8">
        <s v="approved"/>
        <s v="canceled"/>
        <s v="created"/>
        <s v="delivered"/>
        <s v="invoiced"/>
        <s v="processing"/>
        <s v="shipped"/>
        <s v="unavailable"/>
      </sharedItems>
    </cacheField>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fieldsUsage count="2">
        <fieldUsage x="-1"/>
        <fieldUsage x="1"/>
      </fieldsUsage>
    </cacheHierarchy>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2"/>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7858796" createdVersion="5" refreshedVersion="8" minRefreshableVersion="3" recordCount="0" supportSubquery="1" supportAdvancedDrill="1" xr:uid="{284E5103-BB39-43AB-8F05-58A2C85594B2}">
  <cacheSource type="external" connectionId="3"/>
  <cacheFields count="6">
    <cacheField name="[Orders].[order_purchase_timestamp].[order_purchase_timestamp]" caption="order_purchase_timestamp" numFmtId="0" hierarchy="13" level="1">
      <sharedItems containsSemiMixedTypes="0" containsNonDate="0" containsDate="1" containsString="0" minDate="2016-09-04T00:00:00" maxDate="2018-10-18T00:00:00" count="634">
        <d v="2016-09-04T00:00:00"/>
        <d v="2016-09-05T00:00:00"/>
        <d v="2016-09-13T00:00:00"/>
        <d v="2016-09-15T00:00:00"/>
        <d v="2016-10-02T00:00:00"/>
        <d v="2016-10-03T00:00:00"/>
        <d v="2016-10-04T00:00:00"/>
        <d v="2016-10-05T00:00:00"/>
        <d v="2016-10-06T00:00:00"/>
        <d v="2016-10-07T00:00:00"/>
        <d v="2016-10-08T00:00:00"/>
        <d v="2016-10-09T00:00:00"/>
        <d v="2016-10-10T00:00:00"/>
        <d v="2016-10-22T00:00:00"/>
        <d v="2016-12-23T00:00:00"/>
        <d v="2017-01-05T00:00:00"/>
        <d v="2017-01-06T00:00:00"/>
        <d v="2017-01-07T00:00:00"/>
        <d v="2017-01-08T00:00:00"/>
        <d v="2017-01-09T00:00:00"/>
        <d v="2017-01-10T00:00:00"/>
        <d v="2017-01-11T00:00:00"/>
        <d v="2017-01-12T00:00:00"/>
        <d v="2017-01-13T00:00:00"/>
        <d v="2017-01-14T00:00:00"/>
        <d v="2017-01-15T00:00:00"/>
        <d v="2017-01-16T00:00:00"/>
        <d v="2017-01-17T00:00:00"/>
        <d v="2017-01-18T00:00:00"/>
        <d v="2017-01-19T00:00:00"/>
        <d v="2017-01-20T00:00:00"/>
        <d v="2017-01-21T00:00:00"/>
        <d v="2017-01-22T00:00:00"/>
        <d v="2017-01-23T00:00:00"/>
        <d v="2017-01-24T00:00:00"/>
        <d v="2017-01-25T00:00:00"/>
        <d v="2017-01-26T00:00:00"/>
        <d v="2017-01-27T00:00:00"/>
        <d v="2017-01-28T00:00:00"/>
        <d v="2017-01-29T00:00:00"/>
        <d v="2017-01-30T00:00:00"/>
        <d v="2017-01-31T00:00:00"/>
        <d v="2017-02-01T00:00:00"/>
        <d v="2017-02-02T00:00:00"/>
        <d v="2017-02-03T00:00:00"/>
        <d v="2017-02-04T00:00:00"/>
        <d v="2017-02-05T00:00:00"/>
        <d v="2017-02-06T00:00:00"/>
        <d v="2017-02-07T00:00:00"/>
        <d v="2017-02-08T00:00:00"/>
        <d v="2017-02-09T00:00:00"/>
        <d v="2017-02-10T00:00:00"/>
        <d v="2017-02-11T00:00:00"/>
        <d v="2017-02-12T00:00:00"/>
        <d v="2017-02-13T00:00:00"/>
        <d v="2017-02-14T00:00:00"/>
        <d v="2017-02-15T00:00:00"/>
        <d v="2017-02-16T00:00:00"/>
        <d v="2017-02-17T00:00:00"/>
        <d v="2017-02-18T00:00:00"/>
        <d v="2017-02-19T00:00:00"/>
        <d v="2017-02-20T00:00:00"/>
        <d v="2017-02-21T00:00:00"/>
        <d v="2017-02-22T00:00:00"/>
        <d v="2017-02-23T00:00:00"/>
        <d v="2017-02-24T00:00:00"/>
        <d v="2017-02-25T00:00:00"/>
        <d v="2017-02-26T00:00:00"/>
        <d v="2017-02-27T00:00:00"/>
        <d v="2017-02-28T00:00:00"/>
        <d v="2017-03-01T00:00:00"/>
        <d v="2017-03-02T00:00:00"/>
        <d v="2017-03-03T00:00:00"/>
        <d v="2017-03-04T00:00:00"/>
        <d v="2017-03-05T00:00:00"/>
        <d v="2017-03-06T00:00:00"/>
        <d v="2017-03-07T00:00:00"/>
        <d v="2017-03-08T00:00:00"/>
        <d v="2017-03-09T00:00:00"/>
        <d v="2017-03-10T00:00:00"/>
        <d v="2017-03-11T00:00:00"/>
        <d v="2017-03-12T00:00:00"/>
        <d v="2017-03-13T00:00:00"/>
        <d v="2017-03-14T00:00:00"/>
        <d v="2017-03-15T00:00:00"/>
        <d v="2017-03-16T00:00:00"/>
        <d v="2017-03-17T00:00:00"/>
        <d v="2017-03-18T00:00:00"/>
        <d v="2017-03-19T00:00:00"/>
        <d v="2017-03-20T00:00:00"/>
        <d v="2017-03-21T00:00:00"/>
        <d v="2017-03-22T00:00:00"/>
        <d v="2017-03-23T00:00:00"/>
        <d v="2017-03-24T00:00:00"/>
        <d v="2017-03-25T00:00:00"/>
        <d v="2017-03-26T00:00:00"/>
        <d v="2017-03-27T00:00:00"/>
        <d v="2017-03-28T00:00:00"/>
        <d v="2017-03-29T00:00:00"/>
        <d v="2017-03-30T00:00:00"/>
        <d v="2017-03-31T00:00:00"/>
        <d v="2017-04-01T00:00:00"/>
        <d v="2017-04-02T00:00:00"/>
        <d v="2017-04-03T00:00:00"/>
        <d v="2017-04-04T00:00:00"/>
        <d v="2017-04-05T00:00:00"/>
        <d v="2017-04-06T00:00:00"/>
        <d v="2017-04-07T00:00:00"/>
        <d v="2017-04-08T00:00:00"/>
        <d v="2017-04-09T00:00:00"/>
        <d v="2017-04-10T00:00:00"/>
        <d v="2017-04-11T00:00:00"/>
        <d v="2017-04-12T00:00:00"/>
        <d v="2017-04-13T00:00:00"/>
        <d v="2017-04-14T00:00:00"/>
        <d v="2017-04-15T00:00:00"/>
        <d v="2017-04-16T00:00:00"/>
        <d v="2017-04-17T00:00:00"/>
        <d v="2017-04-18T00:00:00"/>
        <d v="2017-04-19T00:00:00"/>
        <d v="2017-04-20T00:00:00"/>
        <d v="2017-04-21T00:00:00"/>
        <d v="2017-04-22T00:00:00"/>
        <d v="2017-04-23T00:00:00"/>
        <d v="2017-04-24T00:00:00"/>
        <d v="2017-04-25T00:00:00"/>
        <d v="2017-04-26T00:00:00"/>
        <d v="2017-04-27T00:00:00"/>
        <d v="2017-04-28T00:00:00"/>
        <d v="2017-04-29T00:00:00"/>
        <d v="2017-04-30T00:00:00"/>
        <d v="2017-05-01T00:00:00"/>
        <d v="2017-05-02T00:00:00"/>
        <d v="2017-05-03T00:00:00"/>
        <d v="2017-05-04T00:00:00"/>
        <d v="2017-05-05T00:00:00"/>
        <d v="2017-05-06T00:00:00"/>
        <d v="2017-05-07T00:00:00"/>
        <d v="2017-05-08T00:00:00"/>
        <d v="2017-05-09T00:00:00"/>
        <d v="2017-05-10T00:00:00"/>
        <d v="2017-05-11T00:00:00"/>
        <d v="2017-05-12T00:00:00"/>
        <d v="2017-05-13T00:00:00"/>
        <d v="2017-05-14T00:00:00"/>
        <d v="2017-05-15T00:00:00"/>
        <d v="2017-05-16T00:00:00"/>
        <d v="2017-05-17T00:00:00"/>
        <d v="2017-05-18T00:00:00"/>
        <d v="2017-05-19T00:00:00"/>
        <d v="2017-05-20T00:00:00"/>
        <d v="2017-05-21T00:00:00"/>
        <d v="2017-05-22T00:00:00"/>
        <d v="2017-05-23T00:00:00"/>
        <d v="2017-05-24T00:00:00"/>
        <d v="2017-05-25T00:00:00"/>
        <d v="2017-05-26T00:00:00"/>
        <d v="2017-05-27T00:00:00"/>
        <d v="2017-05-28T00:00:00"/>
        <d v="2017-05-29T00:00:00"/>
        <d v="2017-05-30T00:00:00"/>
        <d v="2017-05-31T00:00:00"/>
        <d v="2017-06-01T00:00:00"/>
        <d v="2017-06-02T00:00:00"/>
        <d v="2017-06-03T00:00:00"/>
        <d v="2017-06-04T00:00:00"/>
        <d v="2017-06-05T00:00:00"/>
        <d v="2017-06-06T00:00:00"/>
        <d v="2017-06-07T00:00:00"/>
        <d v="2017-06-08T00:00:00"/>
        <d v="2017-06-09T00:00:00"/>
        <d v="2017-06-10T00:00:00"/>
        <d v="2017-06-11T00:00:00"/>
        <d v="2017-06-12T00:00:00"/>
        <d v="2017-06-13T00:00:00"/>
        <d v="2017-06-14T00:00:00"/>
        <d v="2017-06-15T00:00:00"/>
        <d v="2017-06-16T00:00:00"/>
        <d v="2017-06-17T00:00:00"/>
        <d v="2017-06-18T00:00:00"/>
        <d v="2017-06-19T00:00:00"/>
        <d v="2017-06-20T00:00:00"/>
        <d v="2017-06-21T00:00:00"/>
        <d v="2017-06-22T00:00:00"/>
        <d v="2017-06-23T00:00:00"/>
        <d v="2017-06-24T00:00:00"/>
        <d v="2017-06-25T00:00:00"/>
        <d v="2017-06-26T00:00:00"/>
        <d v="2017-06-27T00:00:00"/>
        <d v="2017-06-28T00:00:00"/>
        <d v="2017-06-29T00:00:00"/>
        <d v="2017-06-30T00:00:00"/>
        <d v="2017-07-01T00:00:00"/>
        <d v="2017-07-02T00:00:00"/>
        <d v="2017-07-03T00:00:00"/>
        <d v="2017-07-04T00:00:00"/>
        <d v="2017-07-05T00:00:00"/>
        <d v="2017-07-06T00:00:00"/>
        <d v="2017-07-07T00:00:00"/>
        <d v="2017-07-08T00:00:00"/>
        <d v="2017-07-09T00:00:00"/>
        <d v="2017-07-10T00:00:00"/>
        <d v="2017-07-11T00:00:00"/>
        <d v="2017-07-12T00:00:00"/>
        <d v="2017-07-13T00:00:00"/>
        <d v="2017-07-14T00:00:00"/>
        <d v="2017-07-15T00:00:00"/>
        <d v="2017-07-16T00:00:00"/>
        <d v="2017-07-17T00:00:00"/>
        <d v="2017-07-18T00:00:00"/>
        <d v="2017-07-19T00:00:00"/>
        <d v="2017-07-20T00:00:00"/>
        <d v="2017-07-21T00:00:00"/>
        <d v="2017-07-22T00:00:00"/>
        <d v="2017-07-23T00:00:00"/>
        <d v="2017-07-24T00:00:00"/>
        <d v="2017-07-25T00:00:00"/>
        <d v="2017-07-26T00:00:00"/>
        <d v="2017-07-27T00:00:00"/>
        <d v="2017-07-28T00:00:00"/>
        <d v="2017-07-29T00:00:00"/>
        <d v="2017-07-30T00:00:00"/>
        <d v="2017-07-31T00:00:00"/>
        <d v="2017-08-01T00:00:00"/>
        <d v="2017-08-02T00:00:00"/>
        <d v="2017-08-03T00:00:00"/>
        <d v="2017-08-04T00:00:00"/>
        <d v="2017-08-05T00:00:00"/>
        <d v="2017-08-06T00:00:00"/>
        <d v="2017-08-07T00:00:00"/>
        <d v="2017-08-08T00:00:00"/>
        <d v="2017-08-09T00:00:00"/>
        <d v="2017-08-10T00:00:00"/>
        <d v="2017-08-11T00:00:00"/>
        <d v="2017-08-12T00:00:00"/>
        <d v="2017-08-13T00:00:00"/>
        <d v="2017-08-14T00:00:00"/>
        <d v="2017-08-15T00:00:00"/>
        <d v="2017-08-16T00:00:00"/>
        <d v="2017-08-17T00:00:00"/>
        <d v="2017-08-18T00:00:00"/>
        <d v="2017-08-19T00:00:00"/>
        <d v="2017-08-20T00:00:00"/>
        <d v="2017-08-21T00:00:00"/>
        <d v="2017-08-22T00:00:00"/>
        <d v="2017-08-23T00:00:00"/>
        <d v="2017-08-24T00:00:00"/>
        <d v="2017-08-25T00:00:00"/>
        <d v="2017-08-26T00:00:00"/>
        <d v="2017-08-27T00:00:00"/>
        <d v="2017-08-28T00:00:00"/>
        <d v="2017-08-29T00:00:00"/>
        <d v="2017-08-30T00:00:00"/>
        <d v="2017-08-31T00:00:00"/>
        <d v="2017-09-01T00:00:00"/>
        <d v="2017-09-02T00:00:00"/>
        <d v="2017-09-03T00:00:00"/>
        <d v="2017-09-04T00:00:00"/>
        <d v="2017-09-05T00:00:00"/>
        <d v="2017-09-06T00:00:00"/>
        <d v="2017-09-07T00:00:00"/>
        <d v="2017-09-08T00:00:00"/>
        <d v="2017-09-09T00:00:00"/>
        <d v="2017-09-10T00:00:00"/>
        <d v="2017-09-11T00:00:00"/>
        <d v="2017-09-12T00:00:00"/>
        <d v="2017-09-13T00:00:00"/>
        <d v="2017-09-14T00:00:00"/>
        <d v="2017-09-15T00:00:00"/>
        <d v="2017-09-16T00:00:00"/>
        <d v="2017-09-17T00:00:00"/>
        <d v="2017-09-18T00:00:00"/>
        <d v="2017-09-19T00:00:00"/>
        <d v="2017-09-20T00:00:00"/>
        <d v="2017-09-21T00:00:00"/>
        <d v="2017-09-22T00:00:00"/>
        <d v="2017-09-23T00:00:00"/>
        <d v="2017-09-24T00:00:00"/>
        <d v="2017-09-25T00:00:00"/>
        <d v="2017-09-26T00:00:00"/>
        <d v="2017-09-27T00:00:00"/>
        <d v="2017-09-28T00:00:00"/>
        <d v="2017-09-29T00:00:00"/>
        <d v="2017-09-30T00:00:00"/>
        <d v="2017-10-01T00:00:00"/>
        <d v="2017-10-02T00:00:00"/>
        <d v="2017-10-03T00:00:00"/>
        <d v="2017-10-04T00:00:00"/>
        <d v="2017-10-05T00:00:00"/>
        <d v="2017-10-06T00:00:00"/>
        <d v="2017-10-07T00:00:00"/>
        <d v="2017-10-08T00:00:00"/>
        <d v="2017-10-09T00:00:00"/>
        <d v="2017-10-10T00:00:00"/>
        <d v="2017-10-11T00:00:00"/>
        <d v="2017-10-12T00:00:00"/>
        <d v="2017-10-13T00:00:00"/>
        <d v="2017-10-14T00:00:00"/>
        <d v="2017-10-15T00:00:00"/>
        <d v="2017-10-16T00:00:00"/>
        <d v="2017-10-17T00:00:00"/>
        <d v="2017-10-18T00:00:00"/>
        <d v="2017-10-19T00:00:00"/>
        <d v="2017-10-20T00:00:00"/>
        <d v="2017-10-21T00:00:00"/>
        <d v="2017-10-22T00:00:00"/>
        <d v="2017-10-23T00:00:00"/>
        <d v="2017-10-24T00:00:00"/>
        <d v="2017-10-25T00:00:00"/>
        <d v="2017-10-26T00:00:00"/>
        <d v="2017-10-27T00:00:00"/>
        <d v="2017-10-28T00:00:00"/>
        <d v="2017-10-29T00:00:00"/>
        <d v="2017-10-30T00:00:00"/>
        <d v="2017-10-31T00:00:00"/>
        <d v="2017-11-01T00:00:00"/>
        <d v="2017-11-02T00:00:00"/>
        <d v="2017-11-03T00:00:00"/>
        <d v="2017-11-04T00:00:00"/>
        <d v="2017-11-05T00:00:00"/>
        <d v="2017-11-06T00:00:00"/>
        <d v="2017-11-07T00:00:00"/>
        <d v="2017-11-08T00:00:00"/>
        <d v="2017-11-09T00:00:00"/>
        <d v="2017-11-10T00:00:00"/>
        <d v="2017-11-11T00:00:00"/>
        <d v="2017-11-12T00:00:00"/>
        <d v="2017-11-13T00:00:00"/>
        <d v="2017-11-14T00:00:00"/>
        <d v="2017-11-15T00:00:00"/>
        <d v="2017-11-16T00:00:00"/>
        <d v="2017-11-17T00:00:00"/>
        <d v="2017-11-18T00:00:00"/>
        <d v="2017-11-19T00:00:00"/>
        <d v="2017-11-20T00:00:00"/>
        <d v="2017-11-21T00:00:00"/>
        <d v="2017-11-22T00:00:00"/>
        <d v="2017-11-23T00:00:00"/>
        <d v="2017-11-24T00:00:00"/>
        <d v="2017-11-25T00:00:00"/>
        <d v="2017-11-26T00:00:00"/>
        <d v="2017-11-27T00:00:00"/>
        <d v="2017-11-28T00:00:00"/>
        <d v="2017-11-29T00:00:00"/>
        <d v="2017-11-30T00:00:00"/>
        <d v="2017-12-01T00:00:00"/>
        <d v="2017-12-02T00:00:00"/>
        <d v="2017-12-03T00:00:00"/>
        <d v="2017-12-04T00:00:00"/>
        <d v="2017-12-05T00:00:00"/>
        <d v="2017-12-06T00:00:00"/>
        <d v="2017-12-07T00:00:00"/>
        <d v="2017-12-08T00:00:00"/>
        <d v="2017-12-09T00:00:00"/>
        <d v="2017-12-10T00:00:00"/>
        <d v="2017-12-11T00:00:00"/>
        <d v="2017-12-12T00:00:00"/>
        <d v="2017-12-13T00:00:00"/>
        <d v="2017-12-14T00:00:00"/>
        <d v="2017-12-15T00:00:00"/>
        <d v="2017-12-16T00:00:00"/>
        <d v="2017-12-17T00:00:00"/>
        <d v="2017-12-18T00:00:00"/>
        <d v="2017-12-19T00:00:00"/>
        <d v="2017-12-20T00:00:00"/>
        <d v="2017-12-21T00:00:00"/>
        <d v="2017-12-22T00:00:00"/>
        <d v="2017-12-23T00:00:00"/>
        <d v="2017-12-24T00:00:00"/>
        <d v="2017-12-25T00:00:00"/>
        <d v="2017-12-26T00:00:00"/>
        <d v="2017-12-27T00:00:00"/>
        <d v="2017-12-28T00:00:00"/>
        <d v="2017-12-29T00:00:00"/>
        <d v="2017-12-30T00:00:00"/>
        <d v="2017-12-31T00:00:00"/>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3T00:00:00"/>
        <d v="2018-09-06T00:00:00"/>
        <d v="2018-09-10T00:00:00"/>
        <d v="2018-09-11T00:00:00"/>
        <d v="2018-09-12T00:00:00"/>
        <d v="2018-09-13T00:00:00"/>
        <d v="2018-09-17T00:00:00"/>
        <d v="2018-09-20T00:00:00"/>
        <d v="2018-09-25T00:00:00"/>
        <d v="2018-09-26T00:00:00"/>
        <d v="2018-09-29T00:00:00"/>
        <d v="2018-10-01T00:00:00"/>
        <d v="2018-10-03T00:00:00"/>
        <d v="2018-10-16T00:00:00"/>
        <d v="2018-10-17T00:00:00"/>
      </sharedItems>
    </cacheField>
    <cacheField name="[Orders].[order_purchase_timestamp (Month)].[order_purchase_timestamp (Month)]" caption="order_purchase_timestamp (Month)" numFmtId="0" hierarchy="43" level="1">
      <sharedItems containsNonDate="0" count="12">
        <s v="Sep"/>
        <s v="Oct"/>
        <s v="Dec"/>
        <s v="Jan"/>
        <s v="Feb"/>
        <s v="Mar"/>
        <s v="Apr"/>
        <s v="May"/>
        <s v="Jun"/>
        <s v="Jul"/>
        <s v="Aug"/>
        <s v="Nov"/>
      </sharedItems>
    </cacheField>
    <cacheField name="[Orders].[order_purchase_timestamp (Quarter)].[order_purchase_timestamp (Quarter)]" caption="order_purchase_timestamp (Quarter)" numFmtId="0" hierarchy="42" level="1">
      <sharedItems containsNonDate="0" count="1">
        <s v="Qtr3"/>
      </sharedItems>
    </cacheField>
    <cacheField name="[Orders].[order_purchase_timestamp (Year)].[order_purchase_timestamp (Year)]" caption="order_purchase_timestamp (Year)" numFmtId="0" hierarchy="41" level="1">
      <sharedItems count="3">
        <s v="2016"/>
        <s v="2017"/>
        <s v="2018"/>
      </sharedItems>
    </cacheField>
    <cacheField name="[Measures].[Count of order_id]" caption="Count of order_id" numFmtId="0" hierarchy="56"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2" memberValueDatatype="7" unbalanced="0">
      <fieldsUsage count="2">
        <fieldUsage x="-1"/>
        <fieldUsage x="0"/>
      </fieldsUsage>
    </cacheHierarchy>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5"/>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2" memberValueDatatype="130" unbalanced="0">
      <fieldsUsage count="2">
        <fieldUsage x="-1"/>
        <fieldUsage x="3"/>
      </fieldsUsage>
    </cacheHierarchy>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2" memberValueDatatype="130" unbalanced="0">
      <fieldsUsage count="2">
        <fieldUsage x="-1"/>
        <fieldUsage x="2"/>
      </fieldsUsage>
    </cacheHierarchy>
    <cacheHierarchy uniqueName="[Orders].[order_purchase_timestamp (Month)]" caption="order_purchase_timestamp (Month)" attribute="1" defaultMemberUniqueName="[Orders].[order_purchase_timestamp (Month)].[All]" allUniqueName="[Orders].[order_purchase_timestamp (Month)].[All]" dimensionUniqueName="[Orders]" displayFolder="" count="2" memberValueDatatype="130" unbalanced="0">
      <fieldsUsage count="2">
        <fieldUsage x="-1"/>
        <fieldUsage x="1"/>
      </fieldsUsage>
    </cacheHierarchy>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oneField="1" hidden="1">
      <fieldsUsage count="1">
        <fieldUsage x="4"/>
      </fieldsUsage>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81597223" createdVersion="5" refreshedVersion="8" minRefreshableVersion="3" recordCount="0" supportSubquery="1" supportAdvancedDrill="1" xr:uid="{B12E676D-C944-4352-8DCF-18F113536A45}">
  <cacheSource type="external" connectionId="3"/>
  <cacheFields count="4">
    <cacheField name="[Orders].[product_category_name].[product_category_name]" caption="product_category_name" numFmtId="0" hierarchy="20" level="1">
      <sharedItems count="74">
        <s v="agro_industria_e_comercio"/>
        <s v="alimentos"/>
        <s v="alimentos_bebidas"/>
        <s v="artes"/>
        <s v="artes_e_artesanato"/>
        <s v="artigos_de_festas"/>
        <s v="artigos_de_natal"/>
        <s v="audio"/>
        <s v="automotivo"/>
        <s v="bebes"/>
        <s v="bebidas"/>
        <s v="beleza_saude"/>
        <s v="brinquedos"/>
        <s v="cama_mesa_banho"/>
        <s v="casa_conforto"/>
        <s v="casa_conforto_2"/>
        <s v="casa_construcao"/>
        <s v="cds_dvds_musicais"/>
        <s v="cine_foto"/>
        <s v="climatizacao"/>
        <s v="consoles_games"/>
        <s v="construcao_ferramentas_construcao"/>
        <s v="construcao_ferramentas_ferramentas"/>
        <s v="construcao_ferramentas_iluminacao"/>
        <s v="construcao_ferramentas_jardim"/>
        <s v="construcao_ferramentas_seguranca"/>
        <s v="cool_stuff"/>
        <s v="dvds_blu_ray"/>
        <s v="eletrodomesticos"/>
        <s v="eletrodomesticos_2"/>
        <s v="eletronicos"/>
        <s v="eletroportateis"/>
        <s v="esporte_lazer"/>
        <s v="fashion_bolsas_e_acessorios"/>
        <s v="fashion_calcados"/>
        <s v="fashion_esporte"/>
        <s v="fashion_roupa_feminina"/>
        <s v="fashion_roupa_infanto_juvenil"/>
        <s v="fashion_roupa_masculina"/>
        <s v="fashion_underwear_e_moda_praia"/>
        <s v="ferramentas_jardim"/>
        <s v="flores"/>
        <s v="fraldas_higiene"/>
        <s v="industria_comercio_e_negocios"/>
        <s v="informatica_acessorios"/>
        <s v="instrumentos_musicais"/>
        <s v="la_cuisine"/>
        <s v="livros_importados"/>
        <s v="livros_interesse_geral"/>
        <s v="livros_tecnicos"/>
        <s v="malas_acessorios"/>
        <s v="market_place"/>
        <s v="moveis_colchao_e_estofado"/>
        <s v="moveis_cozinha_area_de_servico_jantar_e_jardim"/>
        <s v="moveis_decoracao"/>
        <s v="moveis_escritorio"/>
        <s v="moveis_quarto"/>
        <s v="moveis_sala"/>
        <s v="musica"/>
        <s v="Not Available"/>
        <s v="papelaria"/>
        <s v="pc_gamer"/>
        <s v="pcs"/>
        <s v="perfumaria"/>
        <s v="pet_shop"/>
        <s v="portateis_casa_forno_e_cafe"/>
        <s v="portateis_cozinha_e_preparadores_de_alimentos"/>
        <s v="relogios_presentes"/>
        <s v="seguros_e_servicos"/>
        <s v="sinalizacao_e_seguranca"/>
        <s v="tablets_impressao_imagem"/>
        <s v="telefonia"/>
        <s v="telefonia_fixa"/>
        <s v="utilidades_domesticas"/>
      </sharedItems>
    </cacheField>
    <cacheField name="[Measures].[Average of review_score]" caption="Average of review_score" numFmtId="0" hierarchy="66" level="32767"/>
    <cacheField name="[Measures].[Average of Shipping_days]" caption="Average of Shipping_days" numFmtId="0" hierarchy="58"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2" memberValueDatatype="130" unbalanced="0">
      <fieldsUsage count="2">
        <fieldUsage x="-1"/>
        <fieldUsage x="0"/>
      </fieldsUsage>
    </cacheHierarchy>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3"/>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oneField="1" hidden="1">
      <fieldsUsage count="1">
        <fieldUsage x="1"/>
      </fieldsUsage>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86574073" createdVersion="5" refreshedVersion="8" minRefreshableVersion="3" recordCount="0" supportSubquery="1" supportAdvancedDrill="1" xr:uid="{42617530-8DB6-4CFF-B1F2-1175A3DB426C}">
  <cacheSource type="external" connectionId="3"/>
  <cacheFields count="3">
    <cacheField name="[Orders].[slow/timely delivery].[slow/timely delivery]" caption="slow/timely delivery" numFmtId="0" hierarchy="47" level="1">
      <sharedItems count="2">
        <s v="Slow delivery"/>
        <s v="Timely delivery"/>
      </sharedItems>
    </cacheField>
    <cacheField name="[Measures].[Count of order_id]" caption="Count of order_id" numFmtId="0" hierarchy="56"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2"/>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2" memberValueDatatype="130" unbalanced="0">
      <fieldsUsage count="2">
        <fieldUsage x="-1"/>
        <fieldUsage x="0"/>
      </fieldsUsage>
    </cacheHierarchy>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90046298" createdVersion="5" refreshedVersion="8" minRefreshableVersion="3" recordCount="0" supportSubquery="1" supportAdvancedDrill="1" xr:uid="{933CC23D-657B-4DD3-90AD-135640C91BBC}">
  <cacheSource type="external" connectionId="3"/>
  <cacheFields count="3">
    <cacheField name="[Measures].[Count of review_score]" caption="Count of review_score" numFmtId="0" hierarchy="65" level="32767"/>
    <cacheField name="[Measures].[Average of review_score]" caption="Average of review_score" numFmtId="0" hierarchy="66"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2"/>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oneField="1" hidden="1">
      <fieldsUsage count="1">
        <fieldUsage x="0"/>
      </fieldsUsage>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oneField="1" hidden="1">
      <fieldsUsage count="1">
        <fieldUsage x="1"/>
      </fieldsUsage>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92361108" createdVersion="5" refreshedVersion="8" minRefreshableVersion="3" recordCount="0" supportSubquery="1" supportAdvancedDrill="1" xr:uid="{3CFF4B34-15B0-4DAF-B868-A615D2298B9C}">
  <cacheSource type="external" connectionId="3"/>
  <cacheFields count="2">
    <cacheField name="[Measures].[Average of Shipping_days]" caption="Average of Shipping_days" numFmtId="0" hierarchy="58"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1"/>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94675924" createdVersion="5" refreshedVersion="8" minRefreshableVersion="3" recordCount="0" supportSubquery="1" supportAdvancedDrill="1" xr:uid="{E6CCA548-B6C8-4E31-AD47-0C4047A93392}">
  <cacheSource type="external" connectionId="3"/>
  <cacheFields count="2">
    <cacheField name="[Measures].[Count of order_id]" caption="Count of order_id" numFmtId="0" hierarchy="56"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1"/>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95138886" createdVersion="5" refreshedVersion="8" minRefreshableVersion="3" recordCount="0" supportSubquery="1" supportAdvancedDrill="1" xr:uid="{265372E8-069E-45B0-BCDC-434E9D5DC54F}">
  <cacheSource type="external" connectionId="3"/>
  <cacheFields count="2">
    <cacheField name="[Measures].[Count of product_id 2]" caption="Count of product_id 2" numFmtId="0" hierarchy="63"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1"/>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oneField="1" hidden="1">
      <fieldsUsage count="1">
        <fieldUsage x="0"/>
      </fieldsUsage>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95717594" createdVersion="5" refreshedVersion="8" minRefreshableVersion="3" recordCount="0" supportSubquery="1" supportAdvancedDrill="1" xr:uid="{68684C00-547F-463C-845F-24CF8475C70E}">
  <cacheSource type="external" connectionId="3"/>
  <cacheFields count="2">
    <cacheField name="[Measures].[Sum of payment_value]" caption="Sum of payment_value" numFmtId="0" hierarchy="53"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1"/>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oneField="1" hidden="1">
      <fieldsUsage count="1">
        <fieldUsage x="0"/>
      </fieldsUsage>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96180556" createdVersion="5" refreshedVersion="8" minRefreshableVersion="3" recordCount="0" supportSubquery="1" supportAdvancedDrill="1" xr:uid="{20055F78-DA0D-46C4-A829-BA5322729376}">
  <cacheSource type="external" connectionId="3"/>
  <cacheFields count="2">
    <cacheField name="[Measures].[Distinct Count of seller_id]" caption="Distinct Count of seller_id" numFmtId="0" hierarchy="74"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1"/>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088.594862731479" createdVersion="5" refreshedVersion="8" minRefreshableVersion="3" recordCount="0" supportSubquery="1" supportAdvancedDrill="1" xr:uid="{586D4DEC-25AF-420A-87CB-0048DC908C97}">
  <cacheSource type="external" connectionId="3"/>
  <cacheFields count="1">
    <cacheField name="[Measures].[Distinct Count of customer_city]" caption="Distinct Count of customer_city" numFmtId="0" hierarchy="69" level="32767"/>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0"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0" memberValueDatatype="20" unbalanced="0"/>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oneField="1" hidden="1">
      <fieldsUsage count="1">
        <fieldUsage x="0"/>
      </fieldsUsage>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088.594830208334" createdVersion="3" refreshedVersion="8" minRefreshableVersion="3" recordCount="0" supportSubquery="1" supportAdvancedDrill="1" xr:uid="{E7F9B7CE-997F-4ED3-B2E3-F92DF78EB9AE}">
  <cacheSource type="external" connectionId="3">
    <extLst>
      <ext xmlns:x14="http://schemas.microsoft.com/office/spreadsheetml/2009/9/main" uri="{F057638F-6D5F-4e77-A914-E7F072B9BCA8}">
        <x14:sourceConnection name="ThisWorkbookDataModel"/>
      </ext>
    </extLst>
  </cacheSource>
  <cacheFields count="0"/>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extLst>
    <ext xmlns:x14="http://schemas.microsoft.com/office/spreadsheetml/2009/9/main" uri="{725AE2AE-9491-48be-B2B4-4EB974FC3084}">
      <x14:pivotCacheDefinition slicerData="1" pivotCacheId="379295235"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088.594842592589" createdVersion="3" refreshedVersion="8" minRefreshableVersion="3" recordCount="0" supportSubquery="1" supportAdvancedDrill="1" xr:uid="{89F638CE-ECCD-4723-B0DA-54D94059CC81}">
  <cacheSource type="external" connectionId="3">
    <extLst>
      <ext xmlns:x14="http://schemas.microsoft.com/office/spreadsheetml/2009/9/main" uri="{F057638F-6D5F-4e77-A914-E7F072B9BCA8}">
        <x14:sourceConnection name="ThisWorkbookDataModel"/>
      </ext>
    </extLst>
  </cacheSource>
  <cacheFields count="0"/>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2"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0"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0" memberValueDatatype="20" unbalanced="0"/>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extLst>
    <ext xmlns:x14="http://schemas.microsoft.com/office/spreadsheetml/2009/9/main" uri="{725AE2AE-9491-48be-B2B4-4EB974FC3084}">
      <x14:pivotCacheDefinition pivotCacheId="160400088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088.59486365741" createdVersion="5" refreshedVersion="8" minRefreshableVersion="3" recordCount="0" supportSubquery="1" supportAdvancedDrill="1" xr:uid="{375DFC3D-5D00-4765-BD78-19BA29940B31}">
  <cacheSource type="external" connectionId="3"/>
  <cacheFields count="1">
    <cacheField name="[Measures].[Distinct Count of customer_state]" caption="Distinct Count of customer_state" numFmtId="0" hierarchy="71" level="32767"/>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0"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0" memberValueDatatype="20" unbalanced="0"/>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oneField="1" hidden="1">
      <fieldsUsage count="1">
        <fieldUsage x="0"/>
      </fieldsUsage>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088.594864583334" createdVersion="5" refreshedVersion="8" minRefreshableVersion="3" recordCount="0" supportSubquery="1" supportAdvancedDrill="1" xr:uid="{170F24CA-13B9-4199-AB89-C5E9A16D1612}">
  <cacheSource type="external" connectionId="3"/>
  <cacheFields count="1">
    <cacheField name="[Measures].[Distinct Count of customer_id]" caption="Distinct Count of customer_id" numFmtId="0" hierarchy="67" level="32767"/>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0"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0" memberValueDatatype="20" unbalanced="0"/>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oneField="1" hidden="1">
      <fieldsUsage count="1">
        <fieldUsage x="0"/>
      </fieldsUsage>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63310188" createdVersion="5" refreshedVersion="8" minRefreshableVersion="3" recordCount="0" supportSubquery="1" supportAdvancedDrill="1" xr:uid="{D89461FF-99E8-4389-8C76-FF3F84A2CBBA}">
  <cacheSource type="external" connectionId="3"/>
  <cacheFields count="3">
    <cacheField name="[Orders].[payment_type].[payment_type]" caption="payment_type" numFmtId="0" hierarchy="30" level="1">
      <sharedItems count="5">
        <s v="boleto"/>
        <s v="credit_card"/>
        <s v="debit_card"/>
        <s v="not_defined"/>
        <s v="voucher"/>
      </sharedItems>
    </cacheField>
    <cacheField name="[Measures].[Count of order_id]" caption="Count of order_id" numFmtId="0" hierarchy="56"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fieldsUsage count="2">
        <fieldUsage x="-1"/>
        <fieldUsage x="0"/>
      </fieldsUsage>
    </cacheHierarchy>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2"/>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65624997" createdVersion="5" refreshedVersion="8" minRefreshableVersion="3" recordCount="0" supportSubquery="1" supportAdvancedDrill="1" xr:uid="{7615ECB5-E233-4150-970E-94B498AA18DB}">
  <cacheSource type="external" connectionId="3"/>
  <cacheFields count="4">
    <cacheField name="[Orders].[ShippingDay].[ShippingDay]" caption="ShippingDay" numFmtId="0" hierarchy="29" level="1">
      <sharedItems count="2">
        <s v="Weekday"/>
        <s v="Weekend"/>
      </sharedItems>
    </cacheField>
    <cacheField name="[Measures].[Sum of payment_value]" caption="Sum of payment_value" numFmtId="0" hierarchy="53" level="32767"/>
    <cacheField name="[Orders].[review_score].[review_score]" caption="review_score" numFmtId="0" hierarchy="38" level="1">
      <sharedItems containsSemiMixedTypes="0" containsNonDate="0" containsString="0"/>
    </cacheField>
    <cacheField name="Dummy0" numFmtId="0" hierarchy="77" level="32767">
      <extLst>
        <ext xmlns:x14="http://schemas.microsoft.com/office/spreadsheetml/2009/9/main" uri="{63CAB8AC-B538-458d-9737-405883B0398D}">
          <x14:cacheField ignore="1"/>
        </ext>
      </extLst>
    </cacheField>
  </cacheFields>
  <cacheHierarchies count="78">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2" memberValueDatatype="130" unbalanced="0">
      <fieldsUsage count="2">
        <fieldUsage x="-1"/>
        <fieldUsage x="0"/>
      </fieldsUsage>
    </cacheHierarchy>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2"/>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oneField="1" hidden="1">
      <fieldsUsage count="1">
        <fieldUsage x="1"/>
      </fieldsUsage>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y uniqueName="Dummy0" caption="order_id"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68634261" createdVersion="5" refreshedVersion="8" minRefreshableVersion="3" recordCount="0" supportSubquery="1" supportAdvancedDrill="1" xr:uid="{1A1117F0-983E-4535-BB75-D09770462A2B}">
  <cacheSource type="external" connectionId="3"/>
  <cacheFields count="3">
    <cacheField name="[Orders].[product_category_name].[product_category_name]" caption="product_category_name" numFmtId="0" hierarchy="20" level="1">
      <sharedItems count="73">
        <s v="agro_industria_e_comercio"/>
        <s v="alimentos"/>
        <s v="alimentos_bebidas"/>
        <s v="artes"/>
        <s v="artes_e_artesanato"/>
        <s v="artigos_de_festas"/>
        <s v="artigos_de_natal"/>
        <s v="audio"/>
        <s v="automotivo"/>
        <s v="bebes"/>
        <s v="bebidas"/>
        <s v="beleza_saude"/>
        <s v="brinquedos"/>
        <s v="cama_mesa_banho"/>
        <s v="casa_conforto"/>
        <s v="casa_conforto_2"/>
        <s v="casa_construcao"/>
        <s v="cds_dvds_musicais"/>
        <s v="cine_foto"/>
        <s v="climatizacao"/>
        <s v="consoles_games"/>
        <s v="construcao_ferramentas_construcao"/>
        <s v="construcao_ferramentas_ferramentas"/>
        <s v="construcao_ferramentas_iluminacao"/>
        <s v="construcao_ferramentas_jardim"/>
        <s v="construcao_ferramentas_seguranca"/>
        <s v="cool_stuff"/>
        <s v="dvds_blu_ray"/>
        <s v="eletrodomesticos"/>
        <s v="eletrodomesticos_2"/>
        <s v="eletronicos"/>
        <s v="eletroportateis"/>
        <s v="esporte_lazer"/>
        <s v="fashion_bolsas_e_acessorios"/>
        <s v="fashion_calcados"/>
        <s v="fashion_esporte"/>
        <s v="fashion_roupa_feminina"/>
        <s v="fashion_roupa_infanto_juvenil"/>
        <s v="fashion_roupa_masculina"/>
        <s v="fashion_underwear_e_moda_praia"/>
        <s v="ferramentas_jardim"/>
        <s v="flores"/>
        <s v="fraldas_higiene"/>
        <s v="industria_comercio_e_negocios"/>
        <s v="informatica_acessorios"/>
        <s v="instrumentos_musicais"/>
        <s v="la_cuisine"/>
        <s v="livros_importados"/>
        <s v="livros_interesse_geral"/>
        <s v="livros_tecnicos"/>
        <s v="malas_acessorios"/>
        <s v="market_place"/>
        <s v="moveis_colchao_e_estofado"/>
        <s v="moveis_cozinha_area_de_servico_jantar_e_jardim"/>
        <s v="moveis_decoracao"/>
        <s v="moveis_escritorio"/>
        <s v="moveis_quarto"/>
        <s v="moveis_sala"/>
        <s v="musica"/>
        <s v="papelaria"/>
        <s v="pc_gamer"/>
        <s v="pcs"/>
        <s v="perfumaria"/>
        <s v="pet_shop"/>
        <s v="portateis_casa_forno_e_cafe"/>
        <s v="portateis_cozinha_e_preparadores_de_alimentos"/>
        <s v="relogios_presentes"/>
        <s v="seguros_e_servicos"/>
        <s v="sinalizacao_e_seguranca"/>
        <s v="tablets_impressao_imagem"/>
        <s v="telefonia"/>
        <s v="telefonia_fixa"/>
        <s v="utilidades_domesticas"/>
      </sharedItems>
    </cacheField>
    <cacheField name="[Measures].[Average of Shipping_days]" caption="Average of Shipping_days" numFmtId="0" hierarchy="58"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2" memberValueDatatype="130" unbalanced="0">
      <fieldsUsage count="2">
        <fieldUsage x="-1"/>
        <fieldUsage x="0"/>
      </fieldsUsage>
    </cacheHierarchy>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2"/>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69444446" createdVersion="5" refreshedVersion="8" minRefreshableVersion="3" recordCount="0" supportSubquery="1" supportAdvancedDrill="1" xr:uid="{1103ED5F-58AB-4B81-BD67-BB343060D549}">
  <cacheSource type="external" connectionId="3"/>
  <cacheFields count="4">
    <cacheField name="[Orders].[customer_city].[customer_city]" caption="customer_city" numFmtId="0" hierarchy="36" level="1">
      <sharedItems count="1">
        <s v="sao paulo"/>
      </sharedItems>
    </cacheField>
    <cacheField name="[Measures].[Average of payment_value]" caption="Average of payment_value" numFmtId="0" hierarchy="54" level="32767"/>
    <cacheField name="[Measures].[Average of price]" caption="Average of price" numFmtId="0" hierarchy="60" level="32767"/>
    <cacheField name="[Orders].[review_score].[review_score]" caption="review_score" numFmtId="0" hierarchy="38"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2" memberValueDatatype="130" unbalanced="0">
      <fieldsUsage count="2">
        <fieldUsage x="-1"/>
        <fieldUsage x="0"/>
      </fieldsUsage>
    </cacheHierarchy>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3"/>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oneField="1" hidden="1">
      <fieldsUsage count="1">
        <fieldUsage x="2"/>
      </fieldsUsage>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vandhana Ravikanti" refreshedDate="45104.675772222225" createdVersion="5" refreshedVersion="8" minRefreshableVersion="3" recordCount="0" supportSubquery="1" supportAdvancedDrill="1" xr:uid="{A69A41A5-3D53-4410-9827-EEA0CB78C35D}">
  <cacheSource type="external" connectionId="3"/>
  <cacheFields count="3">
    <cacheField name="[Orders].[review_score].[review_score]" caption="review_score" numFmtId="0" hierarchy="38"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Orders].[review_score].&amp;[1]"/>
            <x15:cachedUniqueName index="1" name="[Orders].[review_score].&amp;[2]"/>
            <x15:cachedUniqueName index="2" name="[Orders].[review_score].&amp;[3]"/>
            <x15:cachedUniqueName index="3" name="[Orders].[review_score].&amp;[4]"/>
            <x15:cachedUniqueName index="4" name="[Orders].[review_score].&amp;[5]"/>
          </x15:cachedUniqueNames>
        </ext>
      </extLst>
    </cacheField>
    <cacheField name="[Measures].[Average of Shipping_days]" caption="Average of Shipping_days" numFmtId="0" hierarchy="58" level="32767"/>
    <cacheField name="[Orders].[order_status].[order_status]" caption="order_status" numFmtId="0" hierarchy="12" level="1">
      <sharedItems containsSemiMixedTypes="0" containsNonDate="0" containsString="0"/>
    </cacheField>
  </cacheFields>
  <cacheHierarchies count="77">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Items].[seller_zip_code_prefix]" caption="seller_zip_code_prefix" attribute="1" defaultMemberUniqueName="[Order_Items].[seller_zip_code_prefix].[All]" allUniqueName="[Order_Items].[seller_zip_code_prefix].[All]" dimensionUniqueName="[Order_Items]" displayFolder="" count="0" memberValueDatatype="3" unbalanced="0"/>
    <cacheHierarchy uniqueName="[Order_Items].[seller_city]" caption="seller_city" attribute="1" defaultMemberUniqueName="[Order_Items].[seller_city].[All]" allUniqueName="[Order_Items].[seller_city].[All]" dimensionUniqueName="[Order_Items]" displayFolder="" count="0" memberValueDatatype="130" unbalanced="0"/>
    <cacheHierarchy uniqueName="[Order_Items].[seller_state]" caption="seller_state" attribute="1" defaultMemberUniqueName="[Order_Items].[seller_state].[All]" allUniqueName="[Order_Items].[seller_state].[All]" dimensionUniqueName="[Order_Items]" displayFolder="" count="0" memberValueDatatype="130"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2" memberValueDatatype="130" unbalanced="0">
      <fieldsUsage count="2">
        <fieldUsage x="-1"/>
        <fieldUsage x="2"/>
      </fieldsUsage>
    </cacheHierarchy>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Shipping_days]" caption="Shipping_days" attribute="1" defaultMemberUniqueName="[Orders].[Shipping_days].[All]" allUniqueName="[Orders].[Shipping_days].[All]" dimensionUniqueName="[Orders]" displayFolder="" count="0" memberValueDatatype="3" unbalanced="0"/>
    <cacheHierarchy uniqueName="[Orders].[product_id]" caption="product_id" attribute="1" defaultMemberUniqueName="[Orders].[product_id].[All]" allUniqueName="[Orders].[product_id].[All]" dimensionUniqueName="[Orders]" displayFolder="" count="0" memberValueDatatype="130" unbalanced="0"/>
    <cacheHierarchy uniqueName="[Orders].[product_category_name]" caption="product_category_name" attribute="1" defaultMemberUniqueName="[Orders].[product_category_name].[All]" allUniqueName="[Orders].[product_category_name].[All]" dimensionUniqueName="[Orders]" displayFolder="" count="0" memberValueDatatype="130" unbalanced="0"/>
    <cacheHierarchy uniqueName="[Orders].[product_name_lenght]" caption="product_name_lenght" attribute="1" defaultMemberUniqueName="[Orders].[product_name_lenght].[All]" allUniqueName="[Orders].[product_name_lenght].[All]" dimensionUniqueName="[Orders]" displayFolder="" count="0" memberValueDatatype="3" unbalanced="0"/>
    <cacheHierarchy uniqueName="[Orders].[product_description_lenght]" caption="product_description_lenght" attribute="1" defaultMemberUniqueName="[Orders].[product_description_lenght].[All]" allUniqueName="[Orders].[product_description_lenght].[All]" dimensionUniqueName="[Orders]" displayFolder="" count="0" memberValueDatatype="3" unbalanced="0"/>
    <cacheHierarchy uniqueName="[Orders].[product_photos_qty]" caption="product_photos_qty" attribute="1" defaultMemberUniqueName="[Orders].[product_photos_qty].[All]" allUniqueName="[Orders].[product_photos_qty].[All]" dimensionUniqueName="[Orders]" displayFolder="" count="0" memberValueDatatype="3" unbalanced="0"/>
    <cacheHierarchy uniqueName="[Orders].[product_weight_g]" caption="product_weight_g" attribute="1" defaultMemberUniqueName="[Orders].[product_weight_g].[All]" allUniqueName="[Orders].[product_weight_g].[All]" dimensionUniqueName="[Orders]" displayFolder="" count="0" memberValueDatatype="3" unbalanced="0"/>
    <cacheHierarchy uniqueName="[Orders].[product_length_cm]" caption="product_length_cm" attribute="1" defaultMemberUniqueName="[Orders].[product_length_cm].[All]" allUniqueName="[Orders].[product_length_cm].[All]" dimensionUniqueName="[Orders]" displayFolder="" count="0" memberValueDatatype="3" unbalanced="0"/>
    <cacheHierarchy uniqueName="[Orders].[product_height_cm]" caption="product_height_cm" attribute="1" defaultMemberUniqueName="[Orders].[product_height_cm].[All]" allUniqueName="[Orders].[product_height_cm].[All]" dimensionUniqueName="[Orders]" displayFolder="" count="0" memberValueDatatype="3" unbalanced="0"/>
    <cacheHierarchy uniqueName="[Orders].[product_width_cm]" caption="product_width_cm" attribute="1" defaultMemberUniqueName="[Orders].[product_width_cm].[All]" allUniqueName="[Orders].[product_width_cm].[All]" dimensionUniqueName="[Orders]" displayFolder="" count="0" memberValueDatatype="3" unbalanced="0"/>
    <cacheHierarchy uniqueName="[Orders].[Purchase_day]" caption="Purchase_day" attribute="1" defaultMemberUniqueName="[Orders].[Purchase_day].[All]" allUniqueName="[Orders].[Purchase_day].[All]" dimensionUniqueName="[Orders]" displayFolder="" count="0" memberValueDatatype="130" unbalanced="0"/>
    <cacheHierarchy uniqueName="[Orders].[ShippingDay]" caption="ShippingDay" attribute="1" defaultMemberUniqueName="[Orders].[ShippingDay].[All]" allUniqueName="[Orders].[ShippingDay].[All]" dimensionUniqueName="[Orders]" displayFolder="" count="0" memberValueDatatype="130" unbalanced="0"/>
    <cacheHierarchy uniqueName="[Orders].[payment_type]" caption="payment_type" attribute="1" defaultMemberUniqueName="[Orders].[payment_type].[All]" allUniqueName="[Orders].[payment_type].[All]" dimensionUniqueName="[Orders]" displayFolder="" count="2" memberValueDatatype="130" unbalanced="0"/>
    <cacheHierarchy uniqueName="[Orders].[payment_value]" caption="payment_value" attribute="1" defaultMemberUniqueName="[Orders].[payment_value].[All]" allUniqueName="[Orders].[payment_value].[All]" dimensionUniqueName="[Orders]" displayFolder="" count="0" memberValueDatatype="5" unbalanced="0"/>
    <cacheHierarchy uniqueName="[Orders].[payment_installments]" caption="payment_installments" attribute="1" defaultMemberUniqueName="[Orders].[payment_installments].[All]" allUniqueName="[Orders].[payment_installments].[All]" dimensionUniqueName="[Orders]" displayFolder="" count="0" memberValueDatatype="3" unbalanced="0"/>
    <cacheHierarchy uniqueName="[Orders].[payment_sequential]" caption="payment_sequential" attribute="1" defaultMemberUniqueName="[Orders].[payment_sequential].[All]" allUniqueName="[Orders].[payment_sequential].[All]" dimensionUniqueName="[Orders]" displayFolder="" count="0" memberValueDatatype="3" unbalanced="0"/>
    <cacheHierarchy uniqueName="[Orders].[customer_unique_id]" caption="customer_unique_id" attribute="1" defaultMemberUniqueName="[Orders].[customer_unique_id].[All]" allUniqueName="[Orders].[customer_unique_id].[All]" dimensionUniqueName="[Orders]" displayFolder="" count="0" memberValueDatatype="130" unbalanced="0"/>
    <cacheHierarchy uniqueName="[Orders].[customer_zip_code_prefix]" caption="customer_zip_code_prefix" attribute="1" defaultMemberUniqueName="[Orders].[customer_zip_code_prefix].[All]" allUniqueName="[Orders].[customer_zip_code_prefix].[All]" dimensionUniqueName="[Orders]" displayFolder="" count="0" memberValueDatatype="3" unbalanced="0"/>
    <cacheHierarchy uniqueName="[Orders].[customer_city]" caption="customer_city" attribute="1" defaultMemberUniqueName="[Orders].[customer_city].[All]" allUniqueName="[Orders].[customer_city].[All]" dimensionUniqueName="[Orders]" displayFolder="" count="0" memberValueDatatype="130" unbalanced="0"/>
    <cacheHierarchy uniqueName="[Orders].[customer_state]" caption="customer_state" attribute="1" defaultMemberUniqueName="[Orders].[customer_state].[All]" allUniqueName="[Orders].[customer_state].[All]" dimensionUniqueName="[Orders]" displayFolder="" count="0" memberValueDatatype="130" unbalanced="0"/>
    <cacheHierarchy uniqueName="[Orders].[review_score]" caption="review_score" attribute="1" defaultMemberUniqueName="[Orders].[review_score].[All]" allUniqueName="[Orders].[review_score].[All]" dimensionUniqueName="[Orders]" displayFolder="" count="2" memberValueDatatype="20" unbalanced="0">
      <fieldsUsage count="2">
        <fieldUsage x="-1"/>
        <fieldUsage x="0"/>
      </fieldsUsage>
    </cacheHierarchy>
    <cacheHierarchy uniqueName="[Orders].[review_creation_date]" caption="review_creation_date" attribute="1" defaultMemberUniqueName="[Orders].[review_creation_date].[All]" allUniqueName="[Orders].[review_creation_date].[All]" dimensionUniqueName="[Orders]" displayFolder="" count="0" memberValueDatatype="130" unbalanced="0"/>
    <cacheHierarchy uniqueName="[Orders].[review_id]" caption="review_id" attribute="1" defaultMemberUniqueName="[Orders].[review_id].[All]" allUniqueName="[Orders].[review_id].[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estimated_delivery_date (Year)]" caption="order_estimated_delivery_date (Year)" attribute="1" defaultMemberUniqueName="[Orders].[order_estimated_delivery_date (Year)].[All]" allUniqueName="[Orders].[order_estimated_delivery_date (Year)].[All]" dimensionUniqueName="[Orders]" displayFolder="" count="0" memberValueDatatype="130" unbalanced="0"/>
    <cacheHierarchy uniqueName="[Orders].[order_estimated_delivery_date (Quarter)]" caption="order_estimated_delivery_date (Quarter)" attribute="1" defaultMemberUniqueName="[Orders].[order_estimated_delivery_date (Quarter)].[All]" allUniqueName="[Orders].[order_estimated_delivery_date (Quarter)].[All]" dimensionUniqueName="[Orders]" displayFolder="" count="0" memberValueDatatype="130" unbalanced="0"/>
    <cacheHierarchy uniqueName="[Orders].[order_estimated_delivery_date (Month)]" caption="order_estimated_delivery_date (Month)" attribute="1" defaultMemberUniqueName="[Orders].[order_estimated_delivery_date (Month)].[All]" allUniqueName="[Orders].[order_estimated_delivery_date (Month)].[All]" dimensionUniqueName="[Orders]" displayFolder="" count="0" memberValueDatatype="130" unbalanced="0"/>
    <cacheHierarchy uniqueName="[Orders].[slow/timely delivery]" caption="slow/timely delivery" attribute="1" defaultMemberUniqueName="[Orders].[slow/timely delivery].[All]" allUniqueName="[Orders].[slow/timely delivery].[All]" dimensionUniqueName="[Orders]" displayFolder="" count="0" memberValueDatatype="130" unbalanced="0"/>
    <cacheHierarchy uniqueName="[Orders].[order_estimated_delivery_date (Month Index)]" caption="order_estimated_delivery_date (Month Index)" attribute="1" defaultMemberUniqueName="[Orders].[order_estimated_delivery_date (Month Index)].[All]" allUniqueName="[Orders].[order_estimated_delivery_date (Month Index)].[All]" dimensionUniqueName="[Orders]" displayFolder="" count="0" memberValueDatatype="20" unbalanced="0" hidden="1"/>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Order_Items]" caption="__XL_Count Order_Items" measure="1" displayFolder="" measureGroup="Order_Items" count="0" hidden="1"/>
    <cacheHierarchy uniqueName="[Measures].[__No measures defined]" caption="__No measures defined" measure="1" displayFolder="" count="0" hidden="1"/>
    <cacheHierarchy uniqueName="[Measures].[Sum of payment_value]" caption="Sum of payment_value" measure="1" displayFolder="" measureGroup="Orders" count="0" hidden="1">
      <extLst>
        <ext xmlns:x15="http://schemas.microsoft.com/office/spreadsheetml/2010/11/main" uri="{B97F6D7D-B522-45F9-BDA1-12C45D357490}">
          <x15:cacheHierarchy aggregatedColumn="31"/>
        </ext>
      </extLst>
    </cacheHierarchy>
    <cacheHierarchy uniqueName="[Measures].[Average of payment_value]" caption="Average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payment_value]" caption="Count of payment_value" measure="1" displayFolder="" measureGroup="Orders" count="0" hidden="1">
      <extLst>
        <ext xmlns:x15="http://schemas.microsoft.com/office/spreadsheetml/2010/11/main" uri="{B97F6D7D-B522-45F9-BDA1-12C45D357490}">
          <x15:cacheHierarchy aggregatedColumn="3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0"/>
        </ext>
      </extLst>
    </cacheHierarchy>
    <cacheHierarchy uniqueName="[Measures].[Sum of Shipping_days]" caption="Sum of Shipping_days" measure="1" displayFolder="" measureGroup="Orders" count="0" hidden="1">
      <extLst>
        <ext xmlns:x15="http://schemas.microsoft.com/office/spreadsheetml/2010/11/main" uri="{B97F6D7D-B522-45F9-BDA1-12C45D357490}">
          <x15:cacheHierarchy aggregatedColumn="18"/>
        </ext>
      </extLst>
    </cacheHierarchy>
    <cacheHierarchy uniqueName="[Measures].[Average of Shipping_days]" caption="Average of Shipping_days" measure="1" displayFolder="" measureGroup="Orders"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Order_Items" count="0" hidden="1">
      <extLst>
        <ext xmlns:x15="http://schemas.microsoft.com/office/spreadsheetml/2010/11/main" uri="{B97F6D7D-B522-45F9-BDA1-12C45D357490}">
          <x15:cacheHierarchy aggregatedColumn="5"/>
        </ext>
      </extLst>
    </cacheHierarchy>
    <cacheHierarchy uniqueName="[Measures].[Count of customer_id]" caption="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product_id]" caption="Count of product_id" measure="1" displayFolder="" measureGroup="Orders" count="0" hidden="1">
      <extLst>
        <ext xmlns:x15="http://schemas.microsoft.com/office/spreadsheetml/2010/11/main" uri="{B97F6D7D-B522-45F9-BDA1-12C45D357490}">
          <x15:cacheHierarchy aggregatedColumn="19"/>
        </ext>
      </extLst>
    </cacheHierarchy>
    <cacheHierarchy uniqueName="[Measures].[Count of product_id 2]" caption="Count of product_id 2" measure="1" displayFolder="" measureGroup="Order_Items" count="0" hidden="1">
      <extLst>
        <ext xmlns:x15="http://schemas.microsoft.com/office/spreadsheetml/2010/11/main" uri="{B97F6D7D-B522-45F9-BDA1-12C45D357490}">
          <x15:cacheHierarchy aggregatedColumn="2"/>
        </ext>
      </extLst>
    </cacheHierarchy>
    <cacheHierarchy uniqueName="[Measures].[Count of seller_id]" caption="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Count of review_score]" caption="Count of review_score" measure="1" displayFolder="" measureGroup="Orders" count="0" hidden="1">
      <extLst>
        <ext xmlns:x15="http://schemas.microsoft.com/office/spreadsheetml/2010/11/main" uri="{B97F6D7D-B522-45F9-BDA1-12C45D357490}">
          <x15:cacheHierarchy aggregatedColumn="38"/>
        </ext>
      </extLst>
    </cacheHierarchy>
    <cacheHierarchy uniqueName="[Measures].[Average of review_score]" caption="Average of review_score" measure="1" displayFolder="" measureGroup="Orders" count="0" hidden="1">
      <extLst>
        <ext xmlns:x15="http://schemas.microsoft.com/office/spreadsheetml/2010/11/main" uri="{B97F6D7D-B522-45F9-BDA1-12C45D357490}">
          <x15:cacheHierarchy aggregatedColumn="38"/>
        </ext>
      </extLst>
    </cacheHierarchy>
    <cacheHierarchy uniqueName="[Measures].[Distinct Count of customer_id]" caption="Distinct Count of customer_id" measure="1" displayFolder="" measureGroup="Orders" count="0" hidden="1">
      <extLst>
        <ext xmlns:x15="http://schemas.microsoft.com/office/spreadsheetml/2010/11/main" uri="{B97F6D7D-B522-45F9-BDA1-12C45D357490}">
          <x15:cacheHierarchy aggregatedColumn="11"/>
        </ext>
      </extLst>
    </cacheHierarchy>
    <cacheHierarchy uniqueName="[Measures].[Count of customer_city]" caption="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Distinct Count of customer_city]" caption="Distinct Count of customer_city" measure="1" displayFolder="" measureGroup="Orders" count="0" hidden="1">
      <extLst>
        <ext xmlns:x15="http://schemas.microsoft.com/office/spreadsheetml/2010/11/main" uri="{B97F6D7D-B522-45F9-BDA1-12C45D357490}">
          <x15:cacheHierarchy aggregatedColumn="36"/>
        </ext>
      </extLst>
    </cacheHierarchy>
    <cacheHierarchy uniqueName="[Measures].[Count of customer_state]" caption="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Distinct Count of customer_state]" caption="Distinct Count of customer_state" measure="1" displayFolder="" measureGroup="Orders" count="0" hidden="1">
      <extLst>
        <ext xmlns:x15="http://schemas.microsoft.com/office/spreadsheetml/2010/11/main" uri="{B97F6D7D-B522-45F9-BDA1-12C45D357490}">
          <x15:cacheHierarchy aggregatedColumn="37"/>
        </ext>
      </extLst>
    </cacheHierarchy>
    <cacheHierarchy uniqueName="[Measures].[Count of seller_city]" caption="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city]" caption="Distinct Count of seller_city" measure="1" displayFolder="" measureGroup="Order_Items" count="0" hidden="1">
      <extLst>
        <ext xmlns:x15="http://schemas.microsoft.com/office/spreadsheetml/2010/11/main" uri="{B97F6D7D-B522-45F9-BDA1-12C45D357490}">
          <x15:cacheHierarchy aggregatedColumn="8"/>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rders" count="0" hidden="1">
      <extLst>
        <ext xmlns:x15="http://schemas.microsoft.com/office/spreadsheetml/2010/11/main" uri="{B97F6D7D-B522-45F9-BDA1-12C45D357490}">
          <x15:cacheHierarchy aggregatedColumn="38"/>
        </ext>
      </extLst>
    </cacheHierarchy>
    <cacheHierarchy uniqueName="[Measures].[Count of customer_unique_id]" caption="Count of customer_unique_id" measure="1" displayFolder="" measureGroup="Orders" count="0" hidden="1">
      <extLst>
        <ext xmlns:x15="http://schemas.microsoft.com/office/spreadsheetml/2010/11/main" uri="{B97F6D7D-B522-45F9-BDA1-12C45D357490}">
          <x15:cacheHierarchy aggregatedColumn="34"/>
        </ext>
      </extLst>
    </cacheHierarchy>
  </cacheHierarchies>
  <kpis count="0"/>
  <dimensions count="3">
    <dimension measure="1" name="Measures" uniqueName="[Measures]" caption="Measures"/>
    <dimension name="Order_Items" uniqueName="[Order_Items]" caption="Order_Items"/>
    <dimension name="Orders" uniqueName="[Orders]" caption="Orders"/>
  </dimensions>
  <measureGroups count="2">
    <measureGroup name="Order_Items" caption="Order_Items"/>
    <measureGroup name="Orders" caption="Order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3F25C40-B045-4D86-BE74-C420FE1E90B0}" name="PivotTable1" cacheId="5" applyNumberFormats="0" applyBorderFormats="0" applyFontFormats="0" applyPatternFormats="0" applyAlignmentFormats="0" applyWidthHeightFormats="1" dataCaption="Values" tag="3a397dfc-4880-44b2-a695-72b0c87e78c0" updatedVersion="8" minRefreshableVersion="3" useAutoFormatting="1" subtotalHiddenItems="1" itemPrintTitles="1" createdVersion="5" indent="0" outline="1" outlineData="1" multipleFieldFilters="0" chartFormat="16" rowHeaderCaption="Weekday/weekend">
  <location ref="A1:C4" firstHeaderRow="0" firstDataRow="1" firstDataCol="1"/>
  <pivotFields count="4">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3">
    <i>
      <x/>
    </i>
    <i>
      <x v="1"/>
    </i>
    <i t="grand">
      <x/>
    </i>
  </rowItems>
  <colFields count="1">
    <field x="-2"/>
  </colFields>
  <colItems count="2">
    <i>
      <x/>
    </i>
    <i i="1">
      <x v="1"/>
    </i>
  </colItems>
  <dataFields count="2">
    <dataField name="Total payment_value" fld="1" baseField="0" baseItem="0">
      <extLst>
        <ext xmlns:x14="http://schemas.microsoft.com/office/spreadsheetml/2009/9/main" uri="{E15A36E0-9728-4e99-A89B-3F7291B0FE68}">
          <x14:dataField sourceField="1" uniqueName="[__Xl2].[Measures].[Sum of payment_value]"/>
        </ext>
      </extLst>
    </dataField>
    <dataField name="% of Total payment_value" fld="3" showDataAs="percentOfTotal" baseField="0" baseItem="1" numFmtId="10">
      <extLst>
        <ext xmlns:x14="http://schemas.microsoft.com/office/spreadsheetml/2009/9/main" uri="{E15A36E0-9728-4e99-A89B-3F7291B0FE68}">
          <x14:dataField sourceField="1"/>
        </ext>
      </extLst>
    </dataField>
  </dataFields>
  <chartFormats count="12">
    <chartFormat chart="13" format="0" series="1">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1"/>
          </reference>
        </references>
      </pivotArea>
    </chartFormat>
    <chartFormat chart="15" format="8" series="1">
      <pivotArea type="data" outline="0" fieldPosition="0">
        <references count="1">
          <reference field="4294967294" count="1" selected="0">
            <x v="0"/>
          </reference>
        </references>
      </pivotArea>
    </chartFormat>
    <chartFormat chart="15" format="9">
      <pivotArea type="data" outline="0" fieldPosition="0">
        <references count="2">
          <reference field="4294967294" count="1" selected="0">
            <x v="0"/>
          </reference>
          <reference field="0" count="1" selected="0">
            <x v="0"/>
          </reference>
        </references>
      </pivotArea>
    </chartFormat>
    <chartFormat chart="15" format="10">
      <pivotArea type="data" outline="0" fieldPosition="0">
        <references count="2">
          <reference field="4294967294" count="1" selected="0">
            <x v="0"/>
          </reference>
          <reference field="0" count="1" selected="0">
            <x v="1"/>
          </reference>
        </references>
      </pivotArea>
    </chartFormat>
    <chartFormat chart="15" format="11" series="1">
      <pivotArea type="data" outline="0" fieldPosition="0">
        <references count="1">
          <reference field="4294967294" count="1" selected="0">
            <x v="1"/>
          </reference>
        </references>
      </pivotArea>
    </chartFormat>
    <chartFormat chart="15" format="12">
      <pivotArea type="data" outline="0" fieldPosition="0">
        <references count="2">
          <reference field="4294967294" count="1" selected="0">
            <x v="1"/>
          </reference>
          <reference field="0" count="1" selected="0">
            <x v="0"/>
          </reference>
        </references>
      </pivotArea>
    </chartFormat>
    <chartFormat chart="15" format="13">
      <pivotArea type="data" outline="0" fieldPosition="0">
        <references count="2">
          <reference field="4294967294" count="1" selected="0">
            <x v="1"/>
          </reference>
          <reference field="0" count="1" selected="0">
            <x v="1"/>
          </reference>
        </references>
      </pivotArea>
    </chartFormat>
    <chartFormat chart="13" format="2">
      <pivotArea type="data" outline="0" fieldPosition="0">
        <references count="2">
          <reference field="4294967294" count="1" selected="0">
            <x v="0"/>
          </reference>
          <reference field="0" count="1" selected="0">
            <x v="0"/>
          </reference>
        </references>
      </pivotArea>
    </chartFormat>
    <chartFormat chart="13" format="3">
      <pivotArea type="data" outline="0" fieldPosition="0">
        <references count="2">
          <reference field="4294967294" count="1" selected="0">
            <x v="0"/>
          </reference>
          <reference field="0" count="1" selected="0">
            <x v="1"/>
          </reference>
        </references>
      </pivotArea>
    </chartFormat>
    <chartFormat chart="13" format="4">
      <pivotArea type="data" outline="0" fieldPosition="0">
        <references count="2">
          <reference field="4294967294" count="1" selected="0">
            <x v="1"/>
          </reference>
          <reference field="0" count="1" selected="0">
            <x v="0"/>
          </reference>
        </references>
      </pivotArea>
    </chartFormat>
    <chartFormat chart="13" format="5">
      <pivotArea type="data" outline="0" fieldPosition="0">
        <references count="2">
          <reference field="4294967294" count="1" selected="0">
            <x v="1"/>
          </reference>
          <reference field="0" count="1" selected="0">
            <x v="1"/>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payment_value"/>
    <pivotHierarchy dragToData="1" caption="Average Payment_value"/>
    <pivotHierarchy dragToData="1" caption="No. of Paymen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63DBD3F-CF75-46C9-A5B7-E86ABDE27786}" name="Avg Review" cacheId="13" applyNumberFormats="0" applyBorderFormats="0" applyFontFormats="0" applyPatternFormats="0" applyAlignmentFormats="0" applyWidthHeightFormats="1" dataCaption="Values" tag="4f21a0d4-f90e-4942-8135-4fb0b6c0f1ac" updatedVersion="8" minRefreshableVersion="3" useAutoFormatting="1" subtotalHiddenItems="1" itemPrintTitles="1" createdVersion="5" indent="0" outline="1" outlineData="1" multipleFieldFilters="0">
  <location ref="I1:J2"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Average of review_score" fld="1" subtotal="average" baseField="0" baseItem="1"/>
    <dataField name="Count of review_score" fld="0"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eview_sco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6D00196-63B0-4C2C-9E02-DE013C331E29}" name="Total sellers" cacheId="18" applyNumberFormats="0" applyBorderFormats="0" applyFontFormats="0" applyPatternFormats="0" applyAlignmentFormats="0" applyWidthHeightFormats="1" dataCaption="Values" tag="b775c10a-316f-4f90-9fcc-7cd3a1237529" updatedVersion="8" minRefreshableVersion="3" useAutoFormatting="1" subtotalHiddenItems="1" itemPrintTitles="1" createdVersion="5" indent="0" outline="1" outlineData="1" multipleFieldFilters="0">
  <location ref="G1:G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seller_id"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ellers"/>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seller_id"/>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314CD82-5CFE-4E03-876E-30A6B8AC7BE6}" name="Total Orders" cacheId="15" applyNumberFormats="0" applyBorderFormats="0" applyFontFormats="0" applyPatternFormats="0" applyAlignmentFormats="0" applyWidthHeightFormats="1" dataCaption="Values" tag="64ae37c8-8964-42fd-8526-9d54196631c4" updatedVersion="8" minRefreshableVersion="3" useAutoFormatting="1" subtotalHiddenItems="1" itemPrintTitles="1" createdVersion="5"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orders" fld="0" subtotal="count" baseField="0" baseItem="4372" numFmtId="1"/>
  </dataFields>
  <formats count="1">
    <format dxfId="3">
      <pivotArea outline="0" collapsedLevelsAreSubtotals="1" fieldPosition="0"/>
    </format>
  </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ord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AC721D0-3B8B-49FD-A432-1C3D51309FB4}" name="PivotTable15" cacheId="3" applyNumberFormats="0" applyBorderFormats="0" applyFontFormats="0" applyPatternFormats="0" applyAlignmentFormats="0" applyWidthHeightFormats="1" dataCaption="Values" tag="a1e53d65-7263-41f4-a92d-328ae6ee3e3a" updatedVersion="8" minRefreshableVersion="3" useAutoFormatting="1" subtotalHiddenItems="1" itemPrintTitles="1" createdVersion="5" indent="0" outline="1" outlineData="1" multipleFieldFilters="0">
  <location ref="A10:A11" firstHeaderRow="1" firstDataRow="1" firstDataCol="0"/>
  <pivotFields count="1">
    <pivotField dataField="1" subtotalTop="0" showAll="0" defaultSubtotal="0"/>
  </pivotFields>
  <rowItems count="1">
    <i/>
  </rowItems>
  <colItems count="1">
    <i/>
  </colItems>
  <dataFields count="1">
    <dataField name="Distinct Count of customer_id"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stomer_id"/>
    <pivotHierarchy dragToData="1"/>
    <pivotHierarchy dragToData="1"/>
    <pivotHierarchy dragToData="1"/>
    <pivotHierarchy dragToData="1"/>
    <pivotHierarchy dragToData="1"/>
    <pivotHierarchy dragToData="1" caption="Distinct Count of seller_city"/>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048F7F2-E49D-4C74-8D9E-DFA39B82ED5B}" name="PivotTable1" cacheId="0" applyNumberFormats="0" applyBorderFormats="0" applyFontFormats="0" applyPatternFormats="0" applyAlignmentFormats="0" applyWidthHeightFormats="1" dataCaption="Values" tag="f659ad5e-7202-4ba5-9fd2-8360aa3ce861" updatedVersion="8" minRefreshableVersion="3" useAutoFormatting="1" itemPrintTitles="1" createdVersion="5" indent="0" outline="1" outlineData="1" multipleFieldFilters="0">
  <location ref="C11:E28" firstHeaderRow="1" firstDataRow="1" firstDataCol="0"/>
  <formats count="1">
    <format dxfId="4">
      <pivotArea outline="0" collapsedLevelsAreSubtotals="1" fieldPosition="0"/>
    </format>
  </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hipping_day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1F1A16A-CDB8-440B-9C2C-FC3818A617C5}" name="PivotTable14" cacheId="2" applyNumberFormats="0" applyBorderFormats="0" applyFontFormats="0" applyPatternFormats="0" applyAlignmentFormats="0" applyWidthHeightFormats="1" dataCaption="Values" tag="e1ed5e20-1c27-4027-be7c-c252ffe8131a" updatedVersion="8" minRefreshableVersion="3" useAutoFormatting="1" subtotalHiddenItems="1" itemPrintTitles="1" createdVersion="5" indent="0" outline="1" outlineData="1" multipleFieldFilters="0">
  <location ref="E5:E6" firstHeaderRow="1" firstDataRow="1" firstDataCol="0"/>
  <pivotFields count="1">
    <pivotField dataField="1" subtotalTop="0" showAll="0" defaultSubtotal="0"/>
  </pivotFields>
  <rowItems count="1">
    <i/>
  </rowItems>
  <colItems count="1">
    <i/>
  </colItems>
  <dataFields count="1">
    <dataField name="Distinct Count of customer_state"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stomer_state"/>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ED99C24-58D1-41A4-8890-AAAA2FF81792}" name="PivotTable8" cacheId="10" applyNumberFormats="0" applyBorderFormats="0" applyFontFormats="0" applyPatternFormats="0" applyAlignmentFormats="0" applyWidthHeightFormats="1" dataCaption="Values" tag="aeaad2c5-7384-42d6-837e-0eea65fb78f1" updatedVersion="8" minRefreshableVersion="5" useAutoFormatting="1" subtotalHiddenItems="1" itemPrintTitles="1" createdVersion="5" indent="0" outline="1" outlineData="1" multipleFieldFilters="0" chartFormat="1">
  <location ref="E1:F5" firstHeaderRow="1" firstDataRow="1" firstDataCol="1"/>
  <pivotFields count="6">
    <pivotField axis="axisRow" allDrilled="1" subtotalTop="0" showAll="0" dataSourceSort="1" defaultSubtotal="0" defaultAttributeDrillState="1">
      <items count="6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1">
        <item x="0" e="0"/>
      </items>
    </pivotField>
    <pivotField axis="axisRow" allDrilled="1" subtotalTop="0" showAll="0" dataSourceSort="1" defaultSubtotal="0">
      <items count="3">
        <item x="0" e="0"/>
        <item x="1" e="0"/>
        <item x="2" e="0"/>
      </items>
    </pivotField>
    <pivotField dataField="1" subtotalTop="0" showAll="0" defaultSubtotal="0"/>
    <pivotField allDrilled="1" subtotalTop="0" showAll="0" dataSourceSort="1" defaultSubtotal="0" defaultAttributeDrillState="1"/>
  </pivotFields>
  <rowFields count="4">
    <field x="3"/>
    <field x="2"/>
    <field x="1"/>
    <field x="0"/>
  </rowFields>
  <rowItems count="4">
    <i>
      <x/>
    </i>
    <i>
      <x v="1"/>
    </i>
    <i>
      <x v="2"/>
    </i>
    <i t="grand">
      <x/>
    </i>
  </rowItems>
  <colItems count="1">
    <i/>
  </colItems>
  <dataFields count="1">
    <dataField name="Count of order_id" fld="4"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23" name="[Orders].[order_purchase_timestamp]">
      <autoFilter ref="A1">
        <filterColumn colId="0">
          <customFilters and="1">
            <customFilter operator="greaterThanOrEqual" val="42370"/>
            <customFilter operator="lessThanOrEqual" val="43465"/>
          </customFilters>
        </filterColumn>
      </autoFilter>
      <extLst>
        <ext xmlns:x15="http://schemas.microsoft.com/office/spreadsheetml/2010/11/main" uri="{0605FD5F-26C8-4aeb-8148-2DB25E43C511}">
          <x15:pivotFilter useWholeDay="1"/>
        </ext>
      </extLst>
    </filter>
  </filters>
  <rowHierarchiesUsage count="4">
    <rowHierarchyUsage hierarchyUsage="41"/>
    <rowHierarchyUsage hierarchyUsage="42"/>
    <rowHierarchyUsage hierarchyUsage="43"/>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F10C6032-04C8-4173-A9E1-0D1539BF567A}" name="PivotTable7" cacheId="9" applyNumberFormats="0" applyBorderFormats="0" applyFontFormats="0" applyPatternFormats="0" applyAlignmentFormats="0" applyWidthHeightFormats="1" dataCaption="Values" tag="8a3911b1-dc99-4a32-bde2-9955c764c415" updatedVersion="8" minRefreshableVersion="3" useAutoFormatting="1" subtotalHiddenItems="1" itemPrintTitles="1" createdVersion="5" indent="0" outline="1" outlineData="1" multipleFieldFilters="0" chartFormat="5">
  <location ref="A1:B10" firstHeaderRow="1" firstDataRow="1" firstDataCol="1"/>
  <pivotFields count="3">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allDrilled="1" subtotalTop="0" showAll="0" dataSourceSort="1" defaultSubtotal="0" defaultAttributeDrillState="1"/>
  </pivotFields>
  <rowFields count="1">
    <field x="1"/>
  </rowFields>
  <rowItems count="9">
    <i>
      <x/>
    </i>
    <i>
      <x v="1"/>
    </i>
    <i>
      <x v="2"/>
    </i>
    <i>
      <x v="3"/>
    </i>
    <i>
      <x v="4"/>
    </i>
    <i>
      <x v="5"/>
    </i>
    <i>
      <x v="6"/>
    </i>
    <i>
      <x v="7"/>
    </i>
    <i t="grand">
      <x/>
    </i>
  </rowItems>
  <colItems count="1">
    <i/>
  </colItems>
  <dataFields count="1">
    <dataField name="Count of order_id" fld="0" subtotal="count" baseField="0" baseItem="0"/>
  </dataFields>
  <chartFormats count="18">
    <chartFormat chart="0" format="0" series="1">
      <pivotArea type="data" outline="0" fieldPosition="0">
        <references count="1">
          <reference field="4294967294" count="1" selected="0">
            <x v="0"/>
          </reference>
        </references>
      </pivotArea>
    </chartFormat>
    <chartFormat chart="4" format="28" series="1">
      <pivotArea type="data" outline="0" fieldPosition="0">
        <references count="1">
          <reference field="4294967294" count="1" selected="0">
            <x v="0"/>
          </reference>
        </references>
      </pivotArea>
    </chartFormat>
    <chartFormat chart="4" format="29">
      <pivotArea type="data" outline="0" fieldPosition="0">
        <references count="2">
          <reference field="4294967294" count="1" selected="0">
            <x v="0"/>
          </reference>
          <reference field="1" count="1" selected="0">
            <x v="0"/>
          </reference>
        </references>
      </pivotArea>
    </chartFormat>
    <chartFormat chart="4" format="30">
      <pivotArea type="data" outline="0" fieldPosition="0">
        <references count="2">
          <reference field="4294967294" count="1" selected="0">
            <x v="0"/>
          </reference>
          <reference field="1" count="1" selected="0">
            <x v="1"/>
          </reference>
        </references>
      </pivotArea>
    </chartFormat>
    <chartFormat chart="4" format="31">
      <pivotArea type="data" outline="0" fieldPosition="0">
        <references count="2">
          <reference field="4294967294" count="1" selected="0">
            <x v="0"/>
          </reference>
          <reference field="1" count="1" selected="0">
            <x v="2"/>
          </reference>
        </references>
      </pivotArea>
    </chartFormat>
    <chartFormat chart="4" format="32">
      <pivotArea type="data" outline="0" fieldPosition="0">
        <references count="2">
          <reference field="4294967294" count="1" selected="0">
            <x v="0"/>
          </reference>
          <reference field="1" count="1" selected="0">
            <x v="3"/>
          </reference>
        </references>
      </pivotArea>
    </chartFormat>
    <chartFormat chart="4" format="33">
      <pivotArea type="data" outline="0" fieldPosition="0">
        <references count="2">
          <reference field="4294967294" count="1" selected="0">
            <x v="0"/>
          </reference>
          <reference field="1" count="1" selected="0">
            <x v="4"/>
          </reference>
        </references>
      </pivotArea>
    </chartFormat>
    <chartFormat chart="4" format="34">
      <pivotArea type="data" outline="0" fieldPosition="0">
        <references count="2">
          <reference field="4294967294" count="1" selected="0">
            <x v="0"/>
          </reference>
          <reference field="1" count="1" selected="0">
            <x v="5"/>
          </reference>
        </references>
      </pivotArea>
    </chartFormat>
    <chartFormat chart="4" format="35">
      <pivotArea type="data" outline="0" fieldPosition="0">
        <references count="2">
          <reference field="4294967294" count="1" selected="0">
            <x v="0"/>
          </reference>
          <reference field="1" count="1" selected="0">
            <x v="6"/>
          </reference>
        </references>
      </pivotArea>
    </chartFormat>
    <chartFormat chart="4" format="36">
      <pivotArea type="data" outline="0" fieldPosition="0">
        <references count="2">
          <reference field="4294967294" count="1" selected="0">
            <x v="0"/>
          </reference>
          <reference field="1" count="1" selected="0">
            <x v="7"/>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 chart="0" format="6">
      <pivotArea type="data" outline="0" fieldPosition="0">
        <references count="2">
          <reference field="4294967294" count="1" selected="0">
            <x v="0"/>
          </reference>
          <reference field="1" count="1" selected="0">
            <x v="5"/>
          </reference>
        </references>
      </pivotArea>
    </chartFormat>
    <chartFormat chart="0" format="7">
      <pivotArea type="data" outline="0" fieldPosition="0">
        <references count="2">
          <reference field="4294967294" count="1" selected="0">
            <x v="0"/>
          </reference>
          <reference field="1" count="1" selected="0">
            <x v="6"/>
          </reference>
        </references>
      </pivotArea>
    </chartFormat>
    <chartFormat chart="0" format="8">
      <pivotArea type="data" outline="0" fieldPosition="0">
        <references count="2">
          <reference field="4294967294" count="1" selected="0">
            <x v="0"/>
          </reference>
          <reference field="1" count="1" selected="0">
            <x v="7"/>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1CCBACB6-DA38-46DB-8F53-4648785BD9DB}" name="PivotTable16" cacheId="11" applyNumberFormats="0" applyBorderFormats="0" applyFontFormats="0" applyPatternFormats="0" applyAlignmentFormats="0" applyWidthHeightFormats="1" dataCaption="Values" tag="85902857-f52b-4fb8-beb9-3504152fa33c" updatedVersion="8" minRefreshableVersion="3" useAutoFormatting="1" subtotalHiddenItems="1" itemPrintTitles="1" createdVersion="5" indent="0" outline="1" outlineData="1" multipleFieldFilters="0" chartFormat="3">
  <location ref="G1:I76" firstHeaderRow="0" firstDataRow="1" firstDataCol="1"/>
  <pivotFields count="4">
    <pivotField axis="axisRow" allDrilled="1" subtotalTop="0" showAll="0" dataSourceSort="1" defaultSubtotal="0" defaultAttributeDrillState="1">
      <items count="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t="grand">
      <x/>
    </i>
  </rowItems>
  <colFields count="1">
    <field x="-2"/>
  </colFields>
  <colItems count="2">
    <i>
      <x/>
    </i>
    <i i="1">
      <x v="1"/>
    </i>
  </colItems>
  <dataFields count="2">
    <dataField name="Average of review_score" fld="1" subtotal="average" baseField="0" baseItem="0"/>
    <dataField name="Average of Shipping_days" fld="2" subtotal="average" baseField="0" baseItem="0" numFmtId="2"/>
  </dataFields>
  <formats count="2">
    <format dxfId="1">
      <pivotArea outline="0" collapsedLevelsAreSubtotals="1" fieldPosition="0">
        <references count="1">
          <reference field="4294967294" count="1" selected="0">
            <x v="1"/>
          </reference>
        </references>
      </pivotArea>
    </format>
    <format dxfId="0">
      <pivotArea dataOnly="0" labelOnly="1" outline="0" fieldPosition="0">
        <references count="1">
          <reference field="4294967294" count="1">
            <x v="1"/>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hipping_days"/>
    <pivotHierarchy dragToData="1"/>
    <pivotHierarchy dragToData="1"/>
    <pivotHierarchy dragToData="1"/>
    <pivotHierarchy dragToData="1"/>
    <pivotHierarchy dragToData="1"/>
    <pivotHierarchy dragToData="1"/>
    <pivotHierarchy dragToData="1"/>
    <pivotHierarchy dragToData="1" caption="Average of review_sco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C48D6E63-6A63-4077-9BFD-ABCAB6CA3EBD}" name="PivotTable9" cacheId="12" applyNumberFormats="0" applyBorderFormats="0" applyFontFormats="0" applyPatternFormats="0" applyAlignmentFormats="0" applyWidthHeightFormats="1" dataCaption="Values" tag="9002f79b-4410-4c4e-b418-a64d9c01774c" updatedVersion="8" minRefreshableVersion="3" useAutoFormatting="1" subtotalHiddenItems="1" itemPrintTitles="1" createdVersion="5" indent="0" outline="1" outlineData="1" multipleFieldFilters="0" chartFormat="10">
  <location ref="A1:B4"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order_id" fld="1" subtotal="count" baseField="0" baseItem="0"/>
  </dataFields>
  <chartFormats count="6">
    <chartFormat chart="5" format="0" series="1">
      <pivotArea type="data" outline="0" fieldPosition="0">
        <references count="1">
          <reference field="4294967294" count="1" selected="0">
            <x v="0"/>
          </reference>
        </references>
      </pivotArea>
    </chartFormat>
    <chartFormat chart="9" format="10" series="1">
      <pivotArea type="data" outline="0" fieldPosition="0">
        <references count="1">
          <reference field="4294967294" count="1" selected="0">
            <x v="0"/>
          </reference>
        </references>
      </pivotArea>
    </chartFormat>
    <chartFormat chart="9" format="11">
      <pivotArea type="data" outline="0" fieldPosition="0">
        <references count="2">
          <reference field="4294967294" count="1" selected="0">
            <x v="0"/>
          </reference>
          <reference field="0" count="1" selected="0">
            <x v="0"/>
          </reference>
        </references>
      </pivotArea>
    </chartFormat>
    <chartFormat chart="9" format="12">
      <pivotArea type="data" outline="0" fieldPosition="0">
        <references count="2">
          <reference field="4294967294" count="1" selected="0">
            <x v="0"/>
          </reference>
          <reference field="0" count="1" selected="0">
            <x v="1"/>
          </reference>
        </references>
      </pivotArea>
    </chartFormat>
    <chartFormat chart="5" format="1">
      <pivotArea type="data" outline="0" fieldPosition="0">
        <references count="2">
          <reference field="4294967294" count="1" selected="0">
            <x v="0"/>
          </reference>
          <reference field="0" count="1" selected="0">
            <x v="0"/>
          </reference>
        </references>
      </pivotArea>
    </chartFormat>
    <chartFormat chart="5" format="2">
      <pivotArea type="data" outline="0" fieldPosition="0">
        <references count="2">
          <reference field="4294967294" count="1" selected="0">
            <x v="0"/>
          </reference>
          <reference field="0"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D813DAF-641D-48DB-B621-85DD22A92E33}" name="PivotTable2" cacheId="4" applyNumberFormats="0" applyBorderFormats="0" applyFontFormats="0" applyPatternFormats="0" applyAlignmentFormats="0" applyWidthHeightFormats="1" dataCaption="Values" tag="04207c7c-bcc6-4865-be5a-2aed7490ea0e" updatedVersion="8" minRefreshableVersion="3" useAutoFormatting="1" subtotalHiddenItems="1" itemPrintTitles="1" createdVersion="5" indent="0" outline="1" outlineData="1" multipleFieldFilters="0" chartFormat="11" rowHeaderCaption="Payment_Type">
  <location ref="A3:B9" firstHeaderRow="1" firstDataRow="1" firstDataCol="1" rowPageCount="1" colPageCount="1"/>
  <pivotFields count="3">
    <pivotField axis="axisRow" allDrilled="1" subtotalTop="0" showAll="0" sortType="a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Page" allDrilled="1" subtotalTop="0" showAll="0" dataSourceSort="1" defaultSubtotal="0" defaultAttributeDrillState="1"/>
  </pivotFields>
  <rowFields count="1">
    <field x="0"/>
  </rowFields>
  <rowItems count="6">
    <i>
      <x v="3"/>
    </i>
    <i>
      <x v="2"/>
    </i>
    <i>
      <x v="4"/>
    </i>
    <i>
      <x/>
    </i>
    <i>
      <x v="1"/>
    </i>
    <i t="grand">
      <x/>
    </i>
  </rowItems>
  <colItems count="1">
    <i/>
  </colItems>
  <pageFields count="1">
    <pageField fld="2" hier="38" name="[Orders].[review_score].[All]" cap="All"/>
  </pageFields>
  <dataFields count="1">
    <dataField name="Count of order_id" fld="1" subtotal="count" baseField="0" baseItem="0"/>
  </dataFields>
  <chartFormats count="2">
    <chartFormat chart="8"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672506B-B1DD-4668-8787-E29D30DB84AA}" name="PivotTable3" cacheId="6" applyNumberFormats="0" applyBorderFormats="0" applyFontFormats="0" applyPatternFormats="0" applyAlignmentFormats="0" applyWidthHeightFormats="1" dataCaption="Values" tag="3ccc6827-fd1e-4bf5-a60e-4a1b6f9cc7e8" updatedVersion="8" minRefreshableVersion="3" useAutoFormatting="1" subtotalHiddenItems="1" itemPrintTitles="1" createdVersion="5" indent="0" outline="1" outlineData="1" multipleFieldFilters="0" chartFormat="4" rowHeaderCaption="Product_Category">
  <location ref="A1:B75" firstHeaderRow="1" firstDataRow="1" firstDataCol="1"/>
  <pivotFields count="3">
    <pivotField axis="axisRow" allDrilled="1" subtotalTop="0" showAll="0" dataSourceSort="1" defaultSubtotal="0" defaultAttributeDrillState="1">
      <items count="73">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s>
    </pivotField>
    <pivotField dataField="1" subtotalTop="0" showAll="0" defaultSubtotal="0"/>
    <pivotField allDrilled="1" subtotalTop="0" showAll="0" dataSourceSort="1" defaultSubtotal="0" defaultAttributeDrillState="1"/>
  </pivotFields>
  <rowFields count="1">
    <field x="0"/>
  </rowFields>
  <rowItems count="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t="grand">
      <x/>
    </i>
  </rowItems>
  <colItems count="1">
    <i/>
  </colItems>
  <dataFields count="1">
    <dataField name="Average of Shipping_days" fld="1" subtotal="average" baseField="0" baseItem="0"/>
  </dataFields>
  <formats count="2">
    <format dxfId="10">
      <pivotArea outline="0" collapsedLevelsAreSubtotals="1" fieldPosition="0"/>
    </format>
    <format dxfId="9">
      <pivotArea dataOnly="0" labelOnly="1" outline="0" axis="axisValues" fieldPosition="0"/>
    </format>
  </format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hipping_day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A2302F8-7E98-462D-8CEB-AB49C7026025}" name="PivotTable4" cacheId="7" applyNumberFormats="0" applyBorderFormats="0" applyFontFormats="0" applyPatternFormats="0" applyAlignmentFormats="0" applyWidthHeightFormats="1" dataCaption="Values" tag="b9bb0079-2d82-4a7a-ad51-df25616c7542" updatedVersion="8" minRefreshableVersion="3" useAutoFormatting="1" subtotalHiddenItems="1" itemPrintTitles="1" createdVersion="5" indent="0" outline="1" outlineData="1" multipleFieldFilters="0" chartFormat="3" rowHeaderCaption="Customer_city">
  <location ref="A1:C3" firstHeaderRow="0" firstDataRow="1" firstDataCol="1"/>
  <pivotFields count="4">
    <pivotField axis="axisRow" allDrilled="1" subtotalTop="0" showAll="0" dataSourceSort="1" defaultSubtotal="0" defaultAttributeDrillState="1">
      <items count="1">
        <item s="1" x="0"/>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
    <i>
      <x/>
    </i>
    <i t="grand">
      <x/>
    </i>
  </rowItems>
  <colFields count="1">
    <field x="-2"/>
  </colFields>
  <colItems count="2">
    <i>
      <x/>
    </i>
    <i i="1">
      <x v="1"/>
    </i>
  </colItems>
  <dataFields count="2">
    <dataField name="Average of payment_value" fld="1" subtotal="average" baseField="0" baseItem="0"/>
    <dataField name="Average of price" fld="2" subtotal="average" baseField="0" baseItem="0"/>
  </dataFields>
  <formats count="2">
    <format dxfId="8">
      <pivotArea dataOnly="0" labelOnly="1" grandRow="1" outline="0" fieldPosition="0"/>
    </format>
    <format dxfId="7">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1"/>
          </reference>
          <reference field="0"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payment_value"/>
    <pivotHierarchy dragToData="1"/>
    <pivotHierarchy dragToData="1"/>
    <pivotHierarchy dragToData="1"/>
    <pivotHierarchy dragToData="1"/>
    <pivotHierarchy dragToData="1"/>
    <pivotHierarchy dragToData="1" caption="Average of 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3A0E44B-65D7-4F36-B31F-376418D87109}" name="PivotTable1" cacheId="8" applyNumberFormats="0" applyBorderFormats="0" applyFontFormats="0" applyPatternFormats="0" applyAlignmentFormats="0" applyWidthHeightFormats="1" dataCaption="Values" tag="e25735d3-0998-464a-9fc6-45df83d5753d" updatedVersion="8" minRefreshableVersion="3" useAutoFormatting="1" subtotalHiddenItems="1" itemPrintTitles="1" createdVersion="5" indent="0" outline="1" outlineData="1" multipleFieldFilters="0" chartFormat="10" rowHeaderCaption="Review score">
  <location ref="B3:C9" firstHeaderRow="1" firstDataRow="1" firstDataCol="1" rowPageCount="1" colPageCount="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xis="axisPage" allDrilled="1" subtotalTop="0" showAll="0" dataSourceSort="1" defaultSubtotal="0" defaultAttributeDrillState="1"/>
  </pivotFields>
  <rowFields count="1">
    <field x="0"/>
  </rowFields>
  <rowItems count="6">
    <i>
      <x/>
    </i>
    <i>
      <x v="1"/>
    </i>
    <i>
      <x v="2"/>
    </i>
    <i>
      <x v="3"/>
    </i>
    <i>
      <x v="4"/>
    </i>
    <i t="grand">
      <x/>
    </i>
  </rowItems>
  <colItems count="1">
    <i/>
  </colItems>
  <pageFields count="1">
    <pageField fld="2" hier="12" name="[Orders].[order_status].[All]" cap="All"/>
  </pageFields>
  <dataFields count="1">
    <dataField name="Average of Shipping_days" fld="1" subtotal="average" baseField="0" baseItem="0" numFmtId="1"/>
  </dataFields>
  <formats count="2">
    <format dxfId="6">
      <pivotArea outline="0" collapsedLevelsAreSubtotals="1" fieldPosition="0"/>
    </format>
    <format dxfId="5">
      <pivotArea dataOnly="0" labelOnly="1" outline="0" axis="axisValues" fieldPosition="0"/>
    </format>
  </formats>
  <chartFormats count="2">
    <chartFormat chart="5"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hipping_day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5267CE5-3AF4-4303-A354-8548EC07447B}" name="Total Products" cacheId="16" applyNumberFormats="0" applyBorderFormats="0" applyFontFormats="0" applyPatternFormats="0" applyAlignmentFormats="0" applyWidthHeightFormats="1" dataCaption="Values" tag="600ce940-484b-4b37-90a7-eb25d546f2b2" updatedVersion="8" minRefreshableVersion="3" useAutoFormatting="1" subtotalHiddenItems="1" itemPrintTitles="1" createdVersion="5" indent="0" outline="1" outlineData="1" multipleFieldFilters="0">
  <location ref="E1:E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Products" fld="0" subtotal="count" baseField="0" baseItem="4372"/>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duc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B343AA3-2A3B-425B-802D-8ECD18F51222}" name="Total Sales" cacheId="17" applyNumberFormats="0" applyBorderFormats="0" applyFontFormats="0" applyPatternFormats="0" applyAlignmentFormats="0" applyWidthHeightFormats="1" dataCaption="Values" tag="b1cc384e-3b39-47d2-a6fe-bcd9ea15e8f6" updatedVersion="8" minRefreshableVersion="3" useAutoFormatting="1" subtotalHiddenItems="1" itemPrintTitles="1" createdVersion="5" indent="0" outline="1" outlineData="1" multipleFieldFilters="0">
  <location ref="C1:C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0" baseField="0" baseItem="4372"/>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F2929CF-0CA1-4F7A-B32B-1A1DDE56E7F1}" name="Avg Shipping days" cacheId="14" applyNumberFormats="0" applyBorderFormats="0" applyFontFormats="0" applyPatternFormats="0" applyAlignmentFormats="0" applyWidthHeightFormats="1" dataCaption="Values" tag="fd5d78ab-2b38-417c-ba05-e2a959fa8138" updatedVersion="8" minRefreshableVersion="3" useAutoFormatting="1" subtotalHiddenItems="1" itemPrintTitles="1" createdVersion="5" indent="0" outline="1" outlineData="1" multipleFieldFilters="0">
  <location ref="A5:A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Shipping_days" fld="0" subtotal="average" baseField="0" baseItem="0" numFmtId="1"/>
  </dataFields>
  <formats count="1">
    <format dxfId="2">
      <pivotArea outline="0" collapsedLevelsAreSubtotals="1" fieldPosition="0"/>
    </format>
  </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hipping_days"/>
    <pivotHierarchy dragToData="1"/>
    <pivotHierarchy dragToData="1"/>
    <pivotHierarchy dragToData="1"/>
    <pivotHierarchy dragToData="1"/>
    <pivotHierarchy dragToData="1"/>
    <pivotHierarchy dragToData="1"/>
    <pivotHierarchy dragToData="1"/>
    <pivotHierarchy dragToData="1"/>
    <pivotHierarchy dragToData="1" caption="Distinct Count of customer_i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240C936-5E65-4EF4-AD5D-B92E91872352}" name="PivotTable13" cacheId="1" applyNumberFormats="0" applyBorderFormats="0" applyFontFormats="0" applyPatternFormats="0" applyAlignmentFormats="0" applyWidthHeightFormats="1" dataCaption="Values" tag="8264dfca-9725-4f41-9ac6-790048e5e1b7" updatedVersion="8" minRefreshableVersion="3" useAutoFormatting="1" subtotalHiddenItems="1" itemPrintTitles="1" createdVersion="5" indent="0" outline="1" outlineData="1" multipleFieldFilters="0">
  <location ref="C5:C6" firstHeaderRow="1" firstDataRow="1" firstDataCol="0"/>
  <pivotFields count="1">
    <pivotField dataField="1" subtotalTop="0" showAll="0" defaultSubtotal="0"/>
  </pivotFields>
  <rowItems count="1">
    <i/>
  </rowItems>
  <colItems count="1">
    <i/>
  </colItems>
  <dataFields count="1">
    <dataField name="Distinct Count of customer_city"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stomer_city"/>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type" xr10:uid="{F45602B6-87F3-44A9-B3F6-BAB5D1D16A58}" sourceName="[Orders].[payment_type]">
  <pivotTables>
    <pivotTable tabId="2" name="PivotTable2"/>
    <pivotTable tabId="1" name="PivotTable1"/>
    <pivotTable tabId="3" name="PivotTable3"/>
    <pivotTable tabId="4" name="PivotTable4"/>
    <pivotTable tabId="7" name="PivotTable1"/>
    <pivotTable tabId="9" name="PivotTable7"/>
    <pivotTable tabId="9" name="PivotTable8"/>
    <pivotTable tabId="10" name="PivotTable16"/>
    <pivotTable tabId="10" name="PivotTable9"/>
    <pivotTable tabId="8" name="Avg Review"/>
    <pivotTable tabId="8" name="Avg Shipping days"/>
    <pivotTable tabId="8" name="Total Orders"/>
    <pivotTable tabId="8" name="Total Products"/>
    <pivotTable tabId="8" name="Total Sales"/>
    <pivotTable tabId="8" name="Total sellers"/>
  </pivotTables>
  <data>
    <olap pivotCacheId="379295235">
      <levels count="2">
        <level uniqueName="[Orders].[payment_type].[(All)]" sourceCaption="(All)" count="0"/>
        <level uniqueName="[Orders].[payment_type].[payment_type]" sourceCaption="payment_type" count="5">
          <ranges>
            <range startItem="0">
              <i n="[Orders].[payment_type].&amp;[boleto]" c="boleto"/>
              <i n="[Orders].[payment_type].&amp;[credit_card]" c="credit_card"/>
              <i n="[Orders].[payment_type].&amp;[debit_card]" c="debit_card"/>
              <i n="[Orders].[payment_type].&amp;[not_defined]" c="not_defined"/>
              <i n="[Orders].[payment_type].&amp;[voucher]" c="voucher"/>
            </range>
          </ranges>
        </level>
      </levels>
      <selections count="1">
        <selection n="[Orders].[payment_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view_score" xr10:uid="{8078D31F-74EB-499C-83A3-078F9A6B7302}" sourceName="[Orders].[review_score]">
  <pivotTables>
    <pivotTable tabId="2" name="PivotTable2"/>
    <pivotTable tabId="1" name="PivotTable1"/>
    <pivotTable tabId="3" name="PivotTable3"/>
    <pivotTable tabId="4" name="PivotTable4"/>
    <pivotTable tabId="7" name="PivotTable1"/>
    <pivotTable tabId="9" name="PivotTable7"/>
    <pivotTable tabId="9" name="PivotTable8"/>
    <pivotTable tabId="10" name="PivotTable16"/>
    <pivotTable tabId="10" name="PivotTable9"/>
    <pivotTable tabId="8" name="Avg Review"/>
    <pivotTable tabId="8" name="Avg Shipping days"/>
    <pivotTable tabId="8" name="Total Orders"/>
    <pivotTable tabId="8" name="Total Products"/>
    <pivotTable tabId="8" name="Total Sales"/>
    <pivotTable tabId="8" name="Total sellers"/>
  </pivotTables>
  <data>
    <olap pivotCacheId="379295235">
      <levels count="2">
        <level uniqueName="[Orders].[review_score].[(All)]" sourceCaption="(All)" count="0"/>
        <level uniqueName="[Orders].[review_score].[review_score]" sourceCaption="review_score" count="5">
          <ranges>
            <range startItem="0">
              <i n="[Orders].[review_score].&amp;[1]" c="1"/>
              <i n="[Orders].[review_score].&amp;[2]" c="2"/>
              <i n="[Orders].[review_score].&amp;[3]" c="3"/>
              <i n="[Orders].[review_score].&amp;[4]" c="4"/>
              <i n="[Orders].[review_score].&amp;[5]" c="5"/>
            </range>
          </ranges>
        </level>
      </levels>
      <selections count="1">
        <selection n="[Orders].[review_scor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status" xr10:uid="{CD6EAFE5-4A52-4F13-862D-2BCB9DA59209}" sourceName="[Orders].[order_status]">
  <pivotTables>
    <pivotTable tabId="10" name="PivotTable16"/>
    <pivotTable tabId="1" name="PivotTable1"/>
    <pivotTable tabId="2" name="PivotTable2"/>
    <pivotTable tabId="3" name="PivotTable3"/>
    <pivotTable tabId="4" name="PivotTable4"/>
    <pivotTable tabId="7" name="PivotTable1"/>
    <pivotTable tabId="9" name="PivotTable7"/>
    <pivotTable tabId="9" name="PivotTable8"/>
    <pivotTable tabId="10" name="PivotTable9"/>
    <pivotTable tabId="8" name="Avg Review"/>
    <pivotTable tabId="8" name="Avg Shipping days"/>
    <pivotTable tabId="8" name="Total Orders"/>
    <pivotTable tabId="8" name="Total Products"/>
    <pivotTable tabId="8" name="Total Sales"/>
    <pivotTable tabId="8" name="Total sellers"/>
  </pivotTables>
  <data>
    <olap pivotCacheId="379295235">
      <levels count="2">
        <level uniqueName="[Orders].[order_status].[(All)]" sourceCaption="(All)" count="0"/>
        <level uniqueName="[Orders].[order_status].[order_status]" sourceCaption="order_status" count="8">
          <ranges>
            <range startItem="0">
              <i n="[Orders].[order_status].&amp;[approved]" c="approved"/>
              <i n="[Orders].[order_status].&amp;[canceled]" c="canceled"/>
              <i n="[Orders].[order_status].&amp;[created]" c="created"/>
              <i n="[Orders].[order_status].&amp;[delivered]" c="delivered"/>
              <i n="[Orders].[order_status].&amp;[invoiced]" c="invoiced"/>
              <i n="[Orders].[order_status].&amp;[processing]" c="processing"/>
              <i n="[Orders].[order_status].&amp;[shipped]" c="shipped"/>
              <i n="[Orders].[order_status].&amp;[unavailable]" c="unavailable"/>
            </range>
          </ranges>
        </level>
      </levels>
      <selections count="1">
        <selection n="[Orders].[order_statu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yment_type" xr10:uid="{2E67086F-0F4E-4515-9D85-57524A610123}" cache="Slicer_payment_type" caption="payment_type" level="1" rowHeight="241300"/>
  <slicer name="review_score" xr10:uid="{C2BB058A-0068-48AB-A280-FD281DE897F6}" cache="Slicer_review_score" caption="review_scor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_status" xr10:uid="{86827014-2218-43AC-911B-A62FB361859B}" cache="Slicer_order_status" caption="order_status" level="1" style="SlicerStyleLight1 2"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yment_type 1" xr10:uid="{254B4B0D-70DA-48FD-B7B7-2DF2C792A04F}" cache="Slicer_payment_type" caption="payment_type" level="1" style="SlicerStyleLight1 2" rowHeight="241300"/>
  <slicer name="review_score 1" xr10:uid="{6A5D568B-5ADB-4ABD-8ED7-A3A2F0253885}" cache="Slicer_review_score" caption="review_score" level="1" style="SlicerStyleLight1 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purchase_timestamp" xr10:uid="{15C23C87-7D94-446D-A471-A2E64D377369}" sourceName="[Orders].[order_purchase_timestamp]">
  <pivotTables>
    <pivotTable tabId="9" name="PivotTable8"/>
  </pivotTables>
  <state minimalRefreshVersion="6" lastRefreshVersion="6" pivotCacheId="1604000888" filterType="dateBetween">
    <selection startDate="2016-01-01T00:00:00" endDate="2018-12-31T00:00:00"/>
    <bounds startDate="2016-01-01T00:00:00" endDate="201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_purchase_timestamp" xr10:uid="{DAA22AF1-7D91-419A-A83B-657BB05977C5}" cache="Timeline_order_purchase_timestamp" caption="order_purchase_timestamp" level="0" selectionLevel="0" scrollPosition="2016-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image" Target="../media/image1.jpeg"/><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8" Type="http://schemas.openxmlformats.org/officeDocument/2006/relationships/pivotTable" Target="../pivotTables/pivotTable13.xml"/><Relationship Id="rId3" Type="http://schemas.openxmlformats.org/officeDocument/2006/relationships/pivotTable" Target="../pivotTables/pivotTable8.xml"/><Relationship Id="rId7" Type="http://schemas.openxmlformats.org/officeDocument/2006/relationships/pivotTable" Target="../pivotTables/pivotTable12.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pivotTable" Target="../pivotTables/pivotTable11.xml"/><Relationship Id="rId11" Type="http://schemas.openxmlformats.org/officeDocument/2006/relationships/printerSettings" Target="../printerSettings/printerSettings1.bin"/><Relationship Id="rId5" Type="http://schemas.openxmlformats.org/officeDocument/2006/relationships/pivotTable" Target="../pivotTables/pivotTable10.xml"/><Relationship Id="rId10" Type="http://schemas.openxmlformats.org/officeDocument/2006/relationships/pivotTable" Target="../pivotTables/pivotTable15.xml"/><Relationship Id="rId4" Type="http://schemas.openxmlformats.org/officeDocument/2006/relationships/pivotTable" Target="../pivotTables/pivotTable9.xml"/><Relationship Id="rId9" Type="http://schemas.openxmlformats.org/officeDocument/2006/relationships/pivotTable" Target="../pivotTables/pivotTable14.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ivotTable" Target="../pivotTables/pivotTable17.xml"/><Relationship Id="rId1" Type="http://schemas.openxmlformats.org/officeDocument/2006/relationships/pivotTable" Target="../pivotTables/pivotTable16.xml"/><Relationship Id="rId4" Type="http://schemas.microsoft.com/office/2011/relationships/timeline" Target="../timelines/timeline1.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ivotTable" Target="../pivotTables/pivotTable19.xml"/><Relationship Id="rId1" Type="http://schemas.openxmlformats.org/officeDocument/2006/relationships/pivotTable" Target="../pivotTables/pivotTable18.xml"/></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image" Target="../media/image1.jpeg"/><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34107B-4929-489F-9CE7-7A9A8BCE2E4C}">
  <dimension ref="A1:C18"/>
  <sheetViews>
    <sheetView topLeftCell="A2" workbookViewId="0">
      <selection activeCell="D5" sqref="D5"/>
    </sheetView>
  </sheetViews>
  <sheetFormatPr defaultRowHeight="14.5" x14ac:dyDescent="0.35"/>
  <cols>
    <col min="1" max="1" width="19.54296875" bestFit="1" customWidth="1"/>
    <col min="2" max="2" width="18.6328125" bestFit="1" customWidth="1"/>
    <col min="3" max="3" width="22.81640625" style="5" bestFit="1" customWidth="1"/>
    <col min="4" max="4" width="14.7265625" bestFit="1" customWidth="1"/>
  </cols>
  <sheetData>
    <row r="1" spans="1:3" x14ac:dyDescent="0.35">
      <c r="A1" s="1" t="s">
        <v>14</v>
      </c>
      <c r="B1" t="s">
        <v>94</v>
      </c>
      <c r="C1" t="s">
        <v>18</v>
      </c>
    </row>
    <row r="2" spans="1:3" x14ac:dyDescent="0.35">
      <c r="A2" s="2" t="s">
        <v>1</v>
      </c>
      <c r="B2">
        <v>12163033.779999999</v>
      </c>
      <c r="C2" s="3">
        <v>0.77250747762995586</v>
      </c>
    </row>
    <row r="3" spans="1:3" x14ac:dyDescent="0.35">
      <c r="A3" s="2" t="s">
        <v>2</v>
      </c>
      <c r="B3">
        <v>3581841.36</v>
      </c>
      <c r="C3" s="3">
        <v>0.227492522370044</v>
      </c>
    </row>
    <row r="4" spans="1:3" x14ac:dyDescent="0.35">
      <c r="A4" s="2" t="s">
        <v>3</v>
      </c>
      <c r="B4">
        <v>15744875.140000001</v>
      </c>
      <c r="C4" s="3">
        <v>1</v>
      </c>
    </row>
    <row r="5" spans="1:3" x14ac:dyDescent="0.35">
      <c r="C5"/>
    </row>
    <row r="6" spans="1:3" x14ac:dyDescent="0.35">
      <c r="C6"/>
    </row>
    <row r="7" spans="1:3" x14ac:dyDescent="0.35">
      <c r="C7"/>
    </row>
    <row r="8" spans="1:3" x14ac:dyDescent="0.35">
      <c r="C8"/>
    </row>
    <row r="9" spans="1:3" x14ac:dyDescent="0.35">
      <c r="C9"/>
    </row>
    <row r="10" spans="1:3" x14ac:dyDescent="0.35">
      <c r="C10"/>
    </row>
    <row r="11" spans="1:3" x14ac:dyDescent="0.35">
      <c r="C11"/>
    </row>
    <row r="12" spans="1:3" x14ac:dyDescent="0.35">
      <c r="C12"/>
    </row>
    <row r="13" spans="1:3" x14ac:dyDescent="0.35">
      <c r="C13"/>
    </row>
    <row r="14" spans="1:3" x14ac:dyDescent="0.35">
      <c r="C14"/>
    </row>
    <row r="15" spans="1:3" x14ac:dyDescent="0.35">
      <c r="C15"/>
    </row>
    <row r="16" spans="1:3" x14ac:dyDescent="0.35">
      <c r="C16"/>
    </row>
    <row r="17" spans="3:3" x14ac:dyDescent="0.35">
      <c r="C17"/>
    </row>
    <row r="18" spans="3:3" x14ac:dyDescent="0.35">
      <c r="C18"/>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97E3CB-1B54-47C4-AD0B-66C0FEB6D0FF}">
  <dimension ref="A1"/>
  <sheetViews>
    <sheetView showGridLines="0" tabSelected="1" zoomScale="56" zoomScaleNormal="89" workbookViewId="0"/>
  </sheetViews>
  <sheetFormatPr defaultRowHeight="14.5" x14ac:dyDescent="0.35"/>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AF21A0-E532-4A6E-A408-3756ECDBBAF5}">
  <dimension ref="A1:B9"/>
  <sheetViews>
    <sheetView workbookViewId="0">
      <selection activeCell="A5" sqref="A5"/>
    </sheetView>
  </sheetViews>
  <sheetFormatPr defaultRowHeight="14.5" x14ac:dyDescent="0.35"/>
  <cols>
    <col min="1" max="1" width="15.6328125" bestFit="1" customWidth="1"/>
    <col min="2" max="2" width="15.81640625" bestFit="1" customWidth="1"/>
    <col min="3" max="6" width="5.81640625" bestFit="1" customWidth="1"/>
    <col min="7" max="7" width="10.7265625" bestFit="1" customWidth="1"/>
  </cols>
  <sheetData>
    <row r="1" spans="1:2" x14ac:dyDescent="0.35">
      <c r="A1" s="1" t="s">
        <v>19</v>
      </c>
      <c r="B1" t="s" vm="2">
        <v>20</v>
      </c>
    </row>
    <row r="3" spans="1:2" x14ac:dyDescent="0.35">
      <c r="A3" s="1" t="s">
        <v>15</v>
      </c>
      <c r="B3" t="s">
        <v>8</v>
      </c>
    </row>
    <row r="4" spans="1:2" x14ac:dyDescent="0.35">
      <c r="A4" s="2" t="s">
        <v>121</v>
      </c>
      <c r="B4">
        <v>3</v>
      </c>
    </row>
    <row r="5" spans="1:2" x14ac:dyDescent="0.35">
      <c r="A5" s="2" t="s">
        <v>6</v>
      </c>
      <c r="B5">
        <v>1527</v>
      </c>
    </row>
    <row r="6" spans="1:2" x14ac:dyDescent="0.35">
      <c r="A6" s="2" t="s">
        <v>7</v>
      </c>
      <c r="B6">
        <v>2739</v>
      </c>
    </row>
    <row r="7" spans="1:2" x14ac:dyDescent="0.35">
      <c r="A7" s="2" t="s">
        <v>4</v>
      </c>
      <c r="B7">
        <v>19784</v>
      </c>
    </row>
    <row r="8" spans="1:2" x14ac:dyDescent="0.35">
      <c r="A8" s="2" t="s">
        <v>5</v>
      </c>
      <c r="B8">
        <v>75388</v>
      </c>
    </row>
    <row r="9" spans="1:2" x14ac:dyDescent="0.35">
      <c r="A9" s="2" t="s">
        <v>3</v>
      </c>
      <c r="B9">
        <v>99441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E57AE5-D6DF-428D-9B84-F423C28A317A}">
  <dimension ref="A1:B77"/>
  <sheetViews>
    <sheetView workbookViewId="0"/>
  </sheetViews>
  <sheetFormatPr defaultRowHeight="14.5" x14ac:dyDescent="0.35"/>
  <cols>
    <col min="1" max="1" width="43.7265625" bestFit="1" customWidth="1"/>
    <col min="2" max="2" width="22.36328125" style="5" bestFit="1" customWidth="1"/>
    <col min="3" max="75" width="44" bestFit="1" customWidth="1"/>
    <col min="76" max="76" width="10.7265625" bestFit="1" customWidth="1"/>
  </cols>
  <sheetData>
    <row r="1" spans="1:2" x14ac:dyDescent="0.35">
      <c r="A1" s="1" t="s">
        <v>16</v>
      </c>
      <c r="B1" s="5" t="s">
        <v>10</v>
      </c>
    </row>
    <row r="2" spans="1:2" x14ac:dyDescent="0.35">
      <c r="A2" s="2" t="s">
        <v>21</v>
      </c>
      <c r="B2" s="5">
        <v>11.065934065934066</v>
      </c>
    </row>
    <row r="3" spans="1:2" x14ac:dyDescent="0.35">
      <c r="A3" s="2" t="s">
        <v>22</v>
      </c>
      <c r="B3" s="5">
        <v>9.5653153153153152</v>
      </c>
    </row>
    <row r="4" spans="1:2" x14ac:dyDescent="0.35">
      <c r="A4" s="2" t="s">
        <v>23</v>
      </c>
      <c r="B4" s="5">
        <v>10.522321428571429</v>
      </c>
    </row>
    <row r="5" spans="1:2" x14ac:dyDescent="0.35">
      <c r="A5" s="2" t="s">
        <v>24</v>
      </c>
      <c r="B5" s="5">
        <v>10.939393939393939</v>
      </c>
    </row>
    <row r="6" spans="1:2" x14ac:dyDescent="0.35">
      <c r="A6" s="2" t="s">
        <v>25</v>
      </c>
      <c r="B6" s="5">
        <v>5.6363636363636367</v>
      </c>
    </row>
    <row r="7" spans="1:2" x14ac:dyDescent="0.35">
      <c r="A7" s="2" t="s">
        <v>26</v>
      </c>
      <c r="B7" s="5">
        <v>8.5897435897435894</v>
      </c>
    </row>
    <row r="8" spans="1:2" x14ac:dyDescent="0.35">
      <c r="A8" s="2" t="s">
        <v>27</v>
      </c>
      <c r="B8" s="5">
        <v>14.9375</v>
      </c>
    </row>
    <row r="9" spans="1:2" x14ac:dyDescent="0.35">
      <c r="A9" s="2" t="s">
        <v>28</v>
      </c>
      <c r="B9" s="5">
        <v>13.378612716763005</v>
      </c>
    </row>
    <row r="10" spans="1:2" x14ac:dyDescent="0.35">
      <c r="A10" s="2" t="s">
        <v>29</v>
      </c>
      <c r="B10" s="5">
        <v>12.011082474226804</v>
      </c>
    </row>
    <row r="11" spans="1:2" x14ac:dyDescent="0.35">
      <c r="A11" s="2" t="s">
        <v>30</v>
      </c>
      <c r="B11" s="5">
        <v>12.339203945051075</v>
      </c>
    </row>
    <row r="12" spans="1:2" x14ac:dyDescent="0.35">
      <c r="A12" s="2" t="s">
        <v>31</v>
      </c>
      <c r="B12" s="5">
        <v>9.9421768707483</v>
      </c>
    </row>
    <row r="13" spans="1:2" x14ac:dyDescent="0.35">
      <c r="A13" s="2" t="s">
        <v>32</v>
      </c>
      <c r="B13" s="5">
        <v>11.800818553888131</v>
      </c>
    </row>
    <row r="14" spans="1:2" x14ac:dyDescent="0.35">
      <c r="A14" s="2" t="s">
        <v>33</v>
      </c>
      <c r="B14" s="5">
        <v>11.491582491582491</v>
      </c>
    </row>
    <row r="15" spans="1:2" x14ac:dyDescent="0.35">
      <c r="A15" s="2" t="s">
        <v>34</v>
      </c>
      <c r="B15" s="5">
        <v>12.773064117710236</v>
      </c>
    </row>
    <row r="16" spans="1:2" x14ac:dyDescent="0.35">
      <c r="A16" s="2" t="s">
        <v>35</v>
      </c>
      <c r="B16" s="5">
        <v>13.298666666666668</v>
      </c>
    </row>
    <row r="17" spans="1:2" x14ac:dyDescent="0.35">
      <c r="A17" s="2" t="s">
        <v>36</v>
      </c>
      <c r="B17" s="5">
        <v>15.045454545454545</v>
      </c>
    </row>
    <row r="18" spans="1:2" x14ac:dyDescent="0.35">
      <c r="A18" s="2" t="s">
        <v>37</v>
      </c>
      <c r="B18" s="5">
        <v>13.245243128964059</v>
      </c>
    </row>
    <row r="19" spans="1:2" x14ac:dyDescent="0.35">
      <c r="A19" s="2" t="s">
        <v>38</v>
      </c>
      <c r="B19" s="5">
        <v>10.75</v>
      </c>
    </row>
    <row r="20" spans="1:2" x14ac:dyDescent="0.35">
      <c r="A20" s="2" t="s">
        <v>39</v>
      </c>
      <c r="B20" s="5">
        <v>10.076923076923077</v>
      </c>
    </row>
    <row r="21" spans="1:2" x14ac:dyDescent="0.35">
      <c r="A21" s="2" t="s">
        <v>40</v>
      </c>
      <c r="B21" s="5">
        <v>11.595238095238095</v>
      </c>
    </row>
    <row r="22" spans="1:2" x14ac:dyDescent="0.35">
      <c r="A22" s="2" t="s">
        <v>41</v>
      </c>
      <c r="B22" s="5">
        <v>13.189035916824196</v>
      </c>
    </row>
    <row r="23" spans="1:2" x14ac:dyDescent="0.35">
      <c r="A23" s="2" t="s">
        <v>42</v>
      </c>
      <c r="B23" s="5">
        <v>10.598648648648648</v>
      </c>
    </row>
    <row r="24" spans="1:2" x14ac:dyDescent="0.35">
      <c r="A24" s="2" t="s">
        <v>43</v>
      </c>
      <c r="B24" s="5">
        <v>12.195876288659793</v>
      </c>
    </row>
    <row r="25" spans="1:2" x14ac:dyDescent="0.35">
      <c r="A25" s="2" t="s">
        <v>44</v>
      </c>
      <c r="B25" s="5">
        <v>9.6051502145922747</v>
      </c>
    </row>
    <row r="26" spans="1:2" x14ac:dyDescent="0.35">
      <c r="A26" s="2" t="s">
        <v>45</v>
      </c>
      <c r="B26" s="5">
        <v>11.727272727272727</v>
      </c>
    </row>
    <row r="27" spans="1:2" x14ac:dyDescent="0.35">
      <c r="A27" s="2" t="s">
        <v>46</v>
      </c>
      <c r="B27" s="5">
        <v>11.061728395061728</v>
      </c>
    </row>
    <row r="28" spans="1:2" x14ac:dyDescent="0.35">
      <c r="A28" s="2" t="s">
        <v>47</v>
      </c>
      <c r="B28" s="5">
        <v>12.101026922009437</v>
      </c>
    </row>
    <row r="29" spans="1:2" x14ac:dyDescent="0.35">
      <c r="A29" s="2" t="s">
        <v>48</v>
      </c>
      <c r="B29" s="5">
        <v>12.220338983050848</v>
      </c>
    </row>
    <row r="30" spans="1:2" x14ac:dyDescent="0.35">
      <c r="A30" s="2" t="s">
        <v>49</v>
      </c>
      <c r="B30" s="5">
        <v>10.992146596858639</v>
      </c>
    </row>
    <row r="31" spans="1:2" x14ac:dyDescent="0.35">
      <c r="A31" s="2" t="s">
        <v>50</v>
      </c>
      <c r="B31" s="5">
        <v>13.429184549356224</v>
      </c>
    </row>
    <row r="32" spans="1:2" x14ac:dyDescent="0.35">
      <c r="A32" s="2" t="s">
        <v>51</v>
      </c>
      <c r="B32" s="5">
        <v>12.69763779527559</v>
      </c>
    </row>
    <row r="33" spans="1:2" x14ac:dyDescent="0.35">
      <c r="A33" s="2" t="s">
        <v>52</v>
      </c>
      <c r="B33" s="5">
        <v>10.609250398724082</v>
      </c>
    </row>
    <row r="34" spans="1:2" x14ac:dyDescent="0.35">
      <c r="A34" s="2" t="s">
        <v>53</v>
      </c>
      <c r="B34" s="5">
        <v>11.892982684546283</v>
      </c>
    </row>
    <row r="35" spans="1:2" x14ac:dyDescent="0.35">
      <c r="A35" s="2" t="s">
        <v>54</v>
      </c>
      <c r="B35" s="5">
        <v>10.927184466019417</v>
      </c>
    </row>
    <row r="36" spans="1:2" x14ac:dyDescent="0.35">
      <c r="A36" s="2" t="s">
        <v>55</v>
      </c>
      <c r="B36" s="5">
        <v>15.357142857142858</v>
      </c>
    </row>
    <row r="37" spans="1:2" x14ac:dyDescent="0.35">
      <c r="A37" s="2" t="s">
        <v>56</v>
      </c>
      <c r="B37" s="5">
        <v>9.84</v>
      </c>
    </row>
    <row r="38" spans="1:2" x14ac:dyDescent="0.35">
      <c r="A38" s="2" t="s">
        <v>57</v>
      </c>
      <c r="B38" s="5">
        <v>11.923076923076923</v>
      </c>
    </row>
    <row r="39" spans="1:2" x14ac:dyDescent="0.35">
      <c r="A39" s="2" t="s">
        <v>58</v>
      </c>
      <c r="B39" s="5">
        <v>7.75</v>
      </c>
    </row>
    <row r="40" spans="1:2" x14ac:dyDescent="0.35">
      <c r="A40" s="2" t="s">
        <v>59</v>
      </c>
      <c r="B40" s="5">
        <v>12.107142857142858</v>
      </c>
    </row>
    <row r="41" spans="1:2" x14ac:dyDescent="0.35">
      <c r="A41" s="2" t="s">
        <v>60</v>
      </c>
      <c r="B41" s="5">
        <v>13.446280991735538</v>
      </c>
    </row>
    <row r="42" spans="1:2" x14ac:dyDescent="0.35">
      <c r="A42" s="2" t="s">
        <v>61</v>
      </c>
      <c r="B42" s="5">
        <v>13.363009764503159</v>
      </c>
    </row>
    <row r="43" spans="1:2" x14ac:dyDescent="0.35">
      <c r="A43" s="2" t="s">
        <v>62</v>
      </c>
      <c r="B43" s="5">
        <v>11.482758620689655</v>
      </c>
    </row>
    <row r="44" spans="1:2" x14ac:dyDescent="0.35">
      <c r="A44" s="2" t="s">
        <v>63</v>
      </c>
      <c r="B44" s="5">
        <v>9.6296296296296298</v>
      </c>
    </row>
    <row r="45" spans="1:2" x14ac:dyDescent="0.35">
      <c r="A45" s="2" t="s">
        <v>64</v>
      </c>
      <c r="B45" s="5">
        <v>10.672413793103448</v>
      </c>
    </row>
    <row r="46" spans="1:2" x14ac:dyDescent="0.35">
      <c r="A46" s="2" t="s">
        <v>65</v>
      </c>
      <c r="B46" s="5">
        <v>12.817117117117117</v>
      </c>
    </row>
    <row r="47" spans="1:2" x14ac:dyDescent="0.35">
      <c r="A47" s="2" t="s">
        <v>66</v>
      </c>
      <c r="B47" s="5">
        <v>12.701923076923077</v>
      </c>
    </row>
    <row r="48" spans="1:2" x14ac:dyDescent="0.35">
      <c r="A48" s="2" t="s">
        <v>67</v>
      </c>
      <c r="B48" s="5">
        <v>7.666666666666667</v>
      </c>
    </row>
    <row r="49" spans="1:2" x14ac:dyDescent="0.35">
      <c r="A49" s="2" t="s">
        <v>68</v>
      </c>
      <c r="B49" s="5">
        <v>7.1730769230769234</v>
      </c>
    </row>
    <row r="50" spans="1:2" x14ac:dyDescent="0.35">
      <c r="A50" s="2" t="s">
        <v>69</v>
      </c>
      <c r="B50" s="5">
        <v>11.766208251473477</v>
      </c>
    </row>
    <row r="51" spans="1:2" x14ac:dyDescent="0.35">
      <c r="A51" s="2" t="s">
        <v>70</v>
      </c>
      <c r="B51" s="5">
        <v>10.467181467181467</v>
      </c>
    </row>
    <row r="52" spans="1:2" x14ac:dyDescent="0.35">
      <c r="A52" s="2" t="s">
        <v>71</v>
      </c>
      <c r="B52" s="5">
        <v>10.682306940371456</v>
      </c>
    </row>
    <row r="53" spans="1:2" x14ac:dyDescent="0.35">
      <c r="A53" s="2" t="s">
        <v>72</v>
      </c>
      <c r="B53" s="5">
        <v>12.182481751824817</v>
      </c>
    </row>
    <row r="54" spans="1:2" x14ac:dyDescent="0.35">
      <c r="A54" s="2" t="s">
        <v>73</v>
      </c>
      <c r="B54" s="5">
        <v>14.026315789473685</v>
      </c>
    </row>
    <row r="55" spans="1:2" x14ac:dyDescent="0.35">
      <c r="A55" s="2" t="s">
        <v>74</v>
      </c>
      <c r="B55" s="5">
        <v>11.443089430894309</v>
      </c>
    </row>
    <row r="56" spans="1:2" x14ac:dyDescent="0.35">
      <c r="A56" s="2" t="s">
        <v>75</v>
      </c>
      <c r="B56" s="5">
        <v>12.783949645948072</v>
      </c>
    </row>
    <row r="57" spans="1:2" x14ac:dyDescent="0.35">
      <c r="A57" s="2" t="s">
        <v>76</v>
      </c>
      <c r="B57" s="5">
        <v>20.341501976284587</v>
      </c>
    </row>
    <row r="58" spans="1:2" x14ac:dyDescent="0.35">
      <c r="A58" s="2" t="s">
        <v>77</v>
      </c>
      <c r="B58" s="5">
        <v>12.957446808510639</v>
      </c>
    </row>
    <row r="59" spans="1:2" x14ac:dyDescent="0.35">
      <c r="A59" s="2" t="s">
        <v>78</v>
      </c>
      <c r="B59" s="5">
        <v>13.649880095923262</v>
      </c>
    </row>
    <row r="60" spans="1:2" x14ac:dyDescent="0.35">
      <c r="A60" s="2" t="s">
        <v>79</v>
      </c>
      <c r="B60" s="5">
        <v>11.45945945945946</v>
      </c>
    </row>
    <row r="61" spans="1:2" x14ac:dyDescent="0.35">
      <c r="A61" s="2" t="s">
        <v>80</v>
      </c>
      <c r="B61" s="5">
        <v>12.480383609415867</v>
      </c>
    </row>
    <row r="62" spans="1:2" x14ac:dyDescent="0.35">
      <c r="A62" s="2" t="s">
        <v>81</v>
      </c>
      <c r="B62" s="5">
        <v>8.8571428571428577</v>
      </c>
    </row>
    <row r="63" spans="1:2" x14ac:dyDescent="0.35">
      <c r="A63" s="2" t="s">
        <v>82</v>
      </c>
      <c r="B63" s="5">
        <v>13.53888888888889</v>
      </c>
    </row>
    <row r="64" spans="1:2" x14ac:dyDescent="0.35">
      <c r="A64" s="2" t="s">
        <v>83</v>
      </c>
      <c r="B64" s="5">
        <v>11.59765004763417</v>
      </c>
    </row>
    <row r="65" spans="1:2" x14ac:dyDescent="0.35">
      <c r="A65" s="2" t="s">
        <v>9</v>
      </c>
      <c r="B65" s="5">
        <v>11.190140845070422</v>
      </c>
    </row>
    <row r="66" spans="1:2" x14ac:dyDescent="0.35">
      <c r="A66" s="2" t="s">
        <v>84</v>
      </c>
      <c r="B66" s="5">
        <v>9.4933333333333341</v>
      </c>
    </row>
    <row r="67" spans="1:2" x14ac:dyDescent="0.35">
      <c r="A67" s="2" t="s">
        <v>85</v>
      </c>
      <c r="B67" s="5">
        <v>7.6428571428571432</v>
      </c>
    </row>
    <row r="68" spans="1:2" x14ac:dyDescent="0.35">
      <c r="A68" s="2" t="s">
        <v>86</v>
      </c>
      <c r="B68" s="5">
        <v>12.460453490448135</v>
      </c>
    </row>
    <row r="69" spans="1:2" x14ac:dyDescent="0.35">
      <c r="A69" s="2" t="s">
        <v>122</v>
      </c>
      <c r="B69" s="5">
        <v>15</v>
      </c>
    </row>
    <row r="70" spans="1:2" x14ac:dyDescent="0.35">
      <c r="A70" s="2" t="s">
        <v>87</v>
      </c>
      <c r="B70" s="5">
        <v>10.657142857142857</v>
      </c>
    </row>
    <row r="71" spans="1:2" x14ac:dyDescent="0.35">
      <c r="A71" s="2" t="s">
        <v>88</v>
      </c>
      <c r="B71" s="5">
        <v>13.012987012987013</v>
      </c>
    </row>
    <row r="72" spans="1:2" x14ac:dyDescent="0.35">
      <c r="A72" s="2" t="s">
        <v>89</v>
      </c>
      <c r="B72" s="5">
        <v>12.592300334768053</v>
      </c>
    </row>
    <row r="73" spans="1:2" x14ac:dyDescent="0.35">
      <c r="A73" s="2" t="s">
        <v>90</v>
      </c>
      <c r="B73" s="5">
        <v>12.225806451612904</v>
      </c>
    </row>
    <row r="74" spans="1:2" x14ac:dyDescent="0.35">
      <c r="A74" s="2" t="s">
        <v>91</v>
      </c>
      <c r="B74" s="5">
        <v>10.852290272774061</v>
      </c>
    </row>
    <row r="75" spans="1:2" x14ac:dyDescent="0.35">
      <c r="A75" s="2" t="s">
        <v>3</v>
      </c>
      <c r="B75" s="5">
        <v>12.237552699228791</v>
      </c>
    </row>
    <row r="76" spans="1:2" x14ac:dyDescent="0.35">
      <c r="B76"/>
    </row>
    <row r="77" spans="1:2" x14ac:dyDescent="0.35">
      <c r="B77"/>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CED851-0038-45F5-938B-E7DE4541BD3A}">
  <dimension ref="A1:C4121"/>
  <sheetViews>
    <sheetView workbookViewId="0">
      <selection activeCell="I12" sqref="I12"/>
    </sheetView>
  </sheetViews>
  <sheetFormatPr defaultRowHeight="14.5" x14ac:dyDescent="0.35"/>
  <cols>
    <col min="1" max="1" width="15.26953125" style="7" bestFit="1" customWidth="1"/>
    <col min="2" max="2" width="23.36328125" style="4" bestFit="1" customWidth="1"/>
    <col min="3" max="3" width="14.36328125" style="4" bestFit="1" customWidth="1"/>
  </cols>
  <sheetData>
    <row r="1" spans="1:3" x14ac:dyDescent="0.35">
      <c r="A1" s="1" t="s">
        <v>17</v>
      </c>
      <c r="B1" t="s">
        <v>13</v>
      </c>
      <c r="C1" t="s">
        <v>12</v>
      </c>
    </row>
    <row r="2" spans="1:3" x14ac:dyDescent="0.35">
      <c r="A2" s="2" t="s">
        <v>11</v>
      </c>
      <c r="B2" s="4">
        <v>139.66751351351351</v>
      </c>
      <c r="C2" s="4">
        <v>107.53170148247979</v>
      </c>
    </row>
    <row r="3" spans="1:3" x14ac:dyDescent="0.35">
      <c r="A3" s="6" t="s">
        <v>3</v>
      </c>
      <c r="B3" s="4">
        <v>139.66751351351351</v>
      </c>
      <c r="C3" s="4">
        <v>107.53170148247979</v>
      </c>
    </row>
    <row r="4" spans="1:3" x14ac:dyDescent="0.35">
      <c r="A4"/>
      <c r="B4"/>
      <c r="C4"/>
    </row>
    <row r="5" spans="1:3" x14ac:dyDescent="0.35">
      <c r="A5"/>
      <c r="B5"/>
      <c r="C5"/>
    </row>
    <row r="6" spans="1:3" x14ac:dyDescent="0.35">
      <c r="A6"/>
      <c r="B6"/>
      <c r="C6"/>
    </row>
    <row r="7" spans="1:3" x14ac:dyDescent="0.35">
      <c r="A7"/>
      <c r="B7"/>
      <c r="C7"/>
    </row>
    <row r="8" spans="1:3" x14ac:dyDescent="0.35">
      <c r="A8"/>
      <c r="B8"/>
      <c r="C8"/>
    </row>
    <row r="9" spans="1:3" x14ac:dyDescent="0.35">
      <c r="A9"/>
      <c r="B9"/>
      <c r="C9"/>
    </row>
    <row r="10" spans="1:3" x14ac:dyDescent="0.35">
      <c r="A10"/>
      <c r="B10"/>
      <c r="C10"/>
    </row>
    <row r="11" spans="1:3" x14ac:dyDescent="0.35">
      <c r="A11"/>
      <c r="B11"/>
      <c r="C11"/>
    </row>
    <row r="12" spans="1:3" x14ac:dyDescent="0.35">
      <c r="A12"/>
      <c r="B12"/>
      <c r="C12"/>
    </row>
    <row r="13" spans="1:3" x14ac:dyDescent="0.35">
      <c r="A13"/>
      <c r="B13"/>
      <c r="C13"/>
    </row>
    <row r="14" spans="1:3" x14ac:dyDescent="0.35">
      <c r="A14"/>
      <c r="B14"/>
      <c r="C14"/>
    </row>
    <row r="15" spans="1:3" x14ac:dyDescent="0.35">
      <c r="A15"/>
      <c r="B15"/>
      <c r="C15"/>
    </row>
    <row r="16" spans="1:3" x14ac:dyDescent="0.35">
      <c r="A16"/>
      <c r="B16"/>
      <c r="C16"/>
    </row>
    <row r="17" customFormat="1" x14ac:dyDescent="0.35"/>
    <row r="18" customFormat="1" x14ac:dyDescent="0.35"/>
    <row r="19" customFormat="1" x14ac:dyDescent="0.35"/>
    <row r="20" customFormat="1" x14ac:dyDescent="0.35"/>
    <row r="21" customFormat="1" x14ac:dyDescent="0.35"/>
    <row r="22" customFormat="1" x14ac:dyDescent="0.35"/>
    <row r="23" customFormat="1" x14ac:dyDescent="0.35"/>
    <row r="24" customFormat="1" x14ac:dyDescent="0.35"/>
    <row r="25" customFormat="1" x14ac:dyDescent="0.35"/>
    <row r="26" customFormat="1" x14ac:dyDescent="0.35"/>
    <row r="27" customFormat="1" x14ac:dyDescent="0.35"/>
    <row r="28" customFormat="1" x14ac:dyDescent="0.35"/>
    <row r="29" customFormat="1" x14ac:dyDescent="0.35"/>
    <row r="30" customFormat="1" x14ac:dyDescent="0.35"/>
    <row r="31" customFormat="1" x14ac:dyDescent="0.35"/>
    <row r="32" customFormat="1" x14ac:dyDescent="0.35"/>
    <row r="33" customFormat="1" x14ac:dyDescent="0.35"/>
    <row r="34" customFormat="1" x14ac:dyDescent="0.35"/>
    <row r="35" customFormat="1" x14ac:dyDescent="0.35"/>
    <row r="36" customFormat="1" x14ac:dyDescent="0.35"/>
    <row r="37" customFormat="1" x14ac:dyDescent="0.35"/>
    <row r="38" customFormat="1" x14ac:dyDescent="0.35"/>
    <row r="39" customFormat="1" x14ac:dyDescent="0.35"/>
    <row r="40" customFormat="1" x14ac:dyDescent="0.35"/>
    <row r="41" customFormat="1" x14ac:dyDescent="0.35"/>
    <row r="42" customFormat="1" x14ac:dyDescent="0.35"/>
    <row r="43" customFormat="1" x14ac:dyDescent="0.35"/>
    <row r="44" customFormat="1" x14ac:dyDescent="0.35"/>
    <row r="45" customFormat="1" x14ac:dyDescent="0.35"/>
    <row r="46" customFormat="1" x14ac:dyDescent="0.35"/>
    <row r="47" customFormat="1" x14ac:dyDescent="0.35"/>
    <row r="48" customFormat="1" x14ac:dyDescent="0.35"/>
    <row r="49" customFormat="1" x14ac:dyDescent="0.35"/>
    <row r="50" customFormat="1" x14ac:dyDescent="0.35"/>
    <row r="51" customFormat="1" x14ac:dyDescent="0.35"/>
    <row r="52" customFormat="1" x14ac:dyDescent="0.35"/>
    <row r="53" customFormat="1" x14ac:dyDescent="0.35"/>
    <row r="54" customFormat="1" x14ac:dyDescent="0.35"/>
    <row r="55" customFormat="1" x14ac:dyDescent="0.35"/>
    <row r="56" customFormat="1" x14ac:dyDescent="0.35"/>
    <row r="57" customFormat="1" x14ac:dyDescent="0.35"/>
    <row r="58" customFormat="1" x14ac:dyDescent="0.35"/>
    <row r="59" customFormat="1" x14ac:dyDescent="0.35"/>
    <row r="60" customFormat="1" x14ac:dyDescent="0.35"/>
    <row r="61" customFormat="1" x14ac:dyDescent="0.35"/>
    <row r="62" customFormat="1" x14ac:dyDescent="0.35"/>
    <row r="63" customFormat="1" x14ac:dyDescent="0.35"/>
    <row r="64" customFormat="1" x14ac:dyDescent="0.35"/>
    <row r="65" customFormat="1" x14ac:dyDescent="0.35"/>
    <row r="66" customFormat="1" x14ac:dyDescent="0.35"/>
    <row r="67" customFormat="1" x14ac:dyDescent="0.35"/>
    <row r="68" customFormat="1" x14ac:dyDescent="0.35"/>
    <row r="69" customFormat="1" x14ac:dyDescent="0.35"/>
    <row r="70" customFormat="1" x14ac:dyDescent="0.35"/>
    <row r="71" customFormat="1" x14ac:dyDescent="0.35"/>
    <row r="72" customFormat="1" x14ac:dyDescent="0.35"/>
    <row r="73" customFormat="1" x14ac:dyDescent="0.35"/>
    <row r="74" customFormat="1" x14ac:dyDescent="0.35"/>
    <row r="75" customFormat="1" x14ac:dyDescent="0.35"/>
    <row r="76" customFormat="1" x14ac:dyDescent="0.35"/>
    <row r="77" customFormat="1" x14ac:dyDescent="0.35"/>
    <row r="78" customFormat="1" x14ac:dyDescent="0.35"/>
    <row r="79" customFormat="1" x14ac:dyDescent="0.35"/>
    <row r="80" customFormat="1" x14ac:dyDescent="0.35"/>
    <row r="81" customFormat="1" x14ac:dyDescent="0.35"/>
    <row r="82" customFormat="1" x14ac:dyDescent="0.35"/>
    <row r="83" customFormat="1" x14ac:dyDescent="0.35"/>
    <row r="84" customFormat="1" x14ac:dyDescent="0.35"/>
    <row r="85" customFormat="1" x14ac:dyDescent="0.35"/>
    <row r="86" customFormat="1" x14ac:dyDescent="0.35"/>
    <row r="87" customFormat="1" x14ac:dyDescent="0.35"/>
    <row r="88" customFormat="1" x14ac:dyDescent="0.35"/>
    <row r="89" customFormat="1" x14ac:dyDescent="0.35"/>
    <row r="90" customFormat="1" x14ac:dyDescent="0.35"/>
    <row r="91" customFormat="1" x14ac:dyDescent="0.35"/>
    <row r="92" customFormat="1" x14ac:dyDescent="0.35"/>
    <row r="93" customFormat="1" x14ac:dyDescent="0.35"/>
    <row r="94" customFormat="1" x14ac:dyDescent="0.35"/>
    <row r="95" customFormat="1" x14ac:dyDescent="0.35"/>
    <row r="96" customFormat="1" x14ac:dyDescent="0.35"/>
    <row r="97" customFormat="1" x14ac:dyDescent="0.35"/>
    <row r="98" customFormat="1" x14ac:dyDescent="0.35"/>
    <row r="99" customFormat="1" x14ac:dyDescent="0.35"/>
    <row r="100" customFormat="1" x14ac:dyDescent="0.35"/>
    <row r="101" customFormat="1" x14ac:dyDescent="0.35"/>
    <row r="102" customFormat="1" x14ac:dyDescent="0.35"/>
    <row r="103" customFormat="1" x14ac:dyDescent="0.35"/>
    <row r="104" customFormat="1" x14ac:dyDescent="0.35"/>
    <row r="105" customFormat="1" x14ac:dyDescent="0.35"/>
    <row r="106" customFormat="1" x14ac:dyDescent="0.35"/>
    <row r="107" customFormat="1" x14ac:dyDescent="0.35"/>
    <row r="108" customFormat="1" x14ac:dyDescent="0.35"/>
    <row r="109" customFormat="1" x14ac:dyDescent="0.35"/>
    <row r="110" customFormat="1" x14ac:dyDescent="0.35"/>
    <row r="111" customFormat="1" x14ac:dyDescent="0.35"/>
    <row r="112" customFormat="1" x14ac:dyDescent="0.35"/>
    <row r="113" customFormat="1" x14ac:dyDescent="0.35"/>
    <row r="114" customFormat="1" x14ac:dyDescent="0.35"/>
    <row r="115" customFormat="1" x14ac:dyDescent="0.35"/>
    <row r="116" customFormat="1" x14ac:dyDescent="0.35"/>
    <row r="117" customFormat="1" x14ac:dyDescent="0.35"/>
    <row r="118" customFormat="1" x14ac:dyDescent="0.35"/>
    <row r="119" customFormat="1" x14ac:dyDescent="0.35"/>
    <row r="120" customFormat="1" x14ac:dyDescent="0.35"/>
    <row r="121" customFormat="1" x14ac:dyDescent="0.35"/>
    <row r="122" customFormat="1" x14ac:dyDescent="0.35"/>
    <row r="123" customFormat="1" x14ac:dyDescent="0.35"/>
    <row r="124" customFormat="1" x14ac:dyDescent="0.35"/>
    <row r="125" customFormat="1" x14ac:dyDescent="0.35"/>
    <row r="126" customFormat="1" x14ac:dyDescent="0.35"/>
    <row r="127" customFormat="1" x14ac:dyDescent="0.35"/>
    <row r="128" customFormat="1" x14ac:dyDescent="0.35"/>
    <row r="129" customFormat="1" x14ac:dyDescent="0.35"/>
    <row r="130" customFormat="1" x14ac:dyDescent="0.35"/>
    <row r="131" customFormat="1" x14ac:dyDescent="0.35"/>
    <row r="132" customFormat="1" x14ac:dyDescent="0.35"/>
    <row r="133" customFormat="1" x14ac:dyDescent="0.35"/>
    <row r="134" customFormat="1" x14ac:dyDescent="0.35"/>
    <row r="135" customFormat="1" x14ac:dyDescent="0.35"/>
    <row r="136" customFormat="1" x14ac:dyDescent="0.35"/>
    <row r="137" customFormat="1" x14ac:dyDescent="0.35"/>
    <row r="138" customFormat="1" x14ac:dyDescent="0.35"/>
    <row r="139" customFormat="1" x14ac:dyDescent="0.35"/>
    <row r="140" customFormat="1" x14ac:dyDescent="0.35"/>
    <row r="141" customFormat="1" x14ac:dyDescent="0.35"/>
    <row r="142" customFormat="1" x14ac:dyDescent="0.35"/>
    <row r="143" customFormat="1" x14ac:dyDescent="0.35"/>
    <row r="144" customFormat="1" x14ac:dyDescent="0.35"/>
    <row r="145" customFormat="1" x14ac:dyDescent="0.35"/>
    <row r="146" customFormat="1" x14ac:dyDescent="0.35"/>
    <row r="147" customFormat="1" x14ac:dyDescent="0.35"/>
    <row r="148" customFormat="1" x14ac:dyDescent="0.35"/>
    <row r="149" customFormat="1" x14ac:dyDescent="0.35"/>
    <row r="150" customFormat="1" x14ac:dyDescent="0.35"/>
    <row r="151" customFormat="1" x14ac:dyDescent="0.35"/>
    <row r="152" customFormat="1" x14ac:dyDescent="0.35"/>
    <row r="153" customFormat="1" x14ac:dyDescent="0.35"/>
    <row r="154" customFormat="1" x14ac:dyDescent="0.35"/>
    <row r="155" customFormat="1" x14ac:dyDescent="0.35"/>
    <row r="156" customFormat="1" x14ac:dyDescent="0.35"/>
    <row r="157" customFormat="1" x14ac:dyDescent="0.35"/>
    <row r="158" customFormat="1" x14ac:dyDescent="0.35"/>
    <row r="159" customFormat="1" x14ac:dyDescent="0.35"/>
    <row r="160" customFormat="1" x14ac:dyDescent="0.35"/>
    <row r="161" customFormat="1" x14ac:dyDescent="0.35"/>
    <row r="162" customFormat="1" x14ac:dyDescent="0.35"/>
    <row r="163" customFormat="1" x14ac:dyDescent="0.35"/>
    <row r="164" customFormat="1" x14ac:dyDescent="0.35"/>
    <row r="165" customFormat="1" x14ac:dyDescent="0.35"/>
    <row r="166" customFormat="1" x14ac:dyDescent="0.35"/>
    <row r="167" customFormat="1" x14ac:dyDescent="0.35"/>
    <row r="168" customFormat="1" x14ac:dyDescent="0.35"/>
    <row r="169" customFormat="1" x14ac:dyDescent="0.35"/>
    <row r="170" customFormat="1" x14ac:dyDescent="0.35"/>
    <row r="171" customFormat="1" x14ac:dyDescent="0.35"/>
    <row r="172" customFormat="1" x14ac:dyDescent="0.35"/>
    <row r="173" customFormat="1" x14ac:dyDescent="0.35"/>
    <row r="174" customFormat="1" x14ac:dyDescent="0.35"/>
    <row r="175" customFormat="1" x14ac:dyDescent="0.35"/>
    <row r="176" customFormat="1" x14ac:dyDescent="0.35"/>
    <row r="177" customFormat="1" x14ac:dyDescent="0.35"/>
    <row r="178" customFormat="1" x14ac:dyDescent="0.35"/>
    <row r="179" customFormat="1" x14ac:dyDescent="0.35"/>
    <row r="180" customFormat="1" x14ac:dyDescent="0.35"/>
    <row r="181" customFormat="1" x14ac:dyDescent="0.35"/>
    <row r="182" customFormat="1" x14ac:dyDescent="0.35"/>
    <row r="183" customFormat="1" x14ac:dyDescent="0.35"/>
    <row r="184" customFormat="1" x14ac:dyDescent="0.35"/>
    <row r="185" customFormat="1" x14ac:dyDescent="0.35"/>
    <row r="186" customFormat="1" x14ac:dyDescent="0.35"/>
    <row r="187" customFormat="1" x14ac:dyDescent="0.35"/>
    <row r="188" customFormat="1" x14ac:dyDescent="0.35"/>
    <row r="189" customFormat="1" x14ac:dyDescent="0.35"/>
    <row r="190" customFormat="1" x14ac:dyDescent="0.35"/>
    <row r="191" customFormat="1" x14ac:dyDescent="0.35"/>
    <row r="192" customFormat="1" x14ac:dyDescent="0.35"/>
    <row r="193" customFormat="1" x14ac:dyDescent="0.35"/>
    <row r="194" customFormat="1" x14ac:dyDescent="0.35"/>
    <row r="195" customFormat="1" x14ac:dyDescent="0.35"/>
    <row r="196" customFormat="1" x14ac:dyDescent="0.35"/>
    <row r="197" customFormat="1" x14ac:dyDescent="0.35"/>
    <row r="198" customFormat="1" x14ac:dyDescent="0.35"/>
    <row r="199" customFormat="1" x14ac:dyDescent="0.35"/>
    <row r="200" customFormat="1" x14ac:dyDescent="0.35"/>
    <row r="201" customFormat="1" x14ac:dyDescent="0.35"/>
    <row r="202" customFormat="1" x14ac:dyDescent="0.35"/>
    <row r="203" customFormat="1" x14ac:dyDescent="0.35"/>
    <row r="204" customFormat="1" x14ac:dyDescent="0.35"/>
    <row r="205" customFormat="1" x14ac:dyDescent="0.35"/>
    <row r="206" customFormat="1" x14ac:dyDescent="0.35"/>
    <row r="207" customFormat="1" x14ac:dyDescent="0.35"/>
    <row r="208" customFormat="1" x14ac:dyDescent="0.35"/>
    <row r="209" customFormat="1" x14ac:dyDescent="0.35"/>
    <row r="210" customFormat="1" x14ac:dyDescent="0.35"/>
    <row r="211" customFormat="1" x14ac:dyDescent="0.35"/>
    <row r="212" customFormat="1" x14ac:dyDescent="0.35"/>
    <row r="213" customFormat="1" x14ac:dyDescent="0.35"/>
    <row r="214" customFormat="1" x14ac:dyDescent="0.35"/>
    <row r="215" customFormat="1" x14ac:dyDescent="0.35"/>
    <row r="216" customFormat="1" x14ac:dyDescent="0.35"/>
    <row r="217" customFormat="1" x14ac:dyDescent="0.35"/>
    <row r="218" customFormat="1" x14ac:dyDescent="0.35"/>
    <row r="219" customFormat="1" x14ac:dyDescent="0.35"/>
    <row r="220" customFormat="1" x14ac:dyDescent="0.35"/>
    <row r="221" customFormat="1" x14ac:dyDescent="0.35"/>
    <row r="222" customFormat="1" x14ac:dyDescent="0.35"/>
    <row r="223" customFormat="1" x14ac:dyDescent="0.35"/>
    <row r="224" customFormat="1" x14ac:dyDescent="0.35"/>
    <row r="225" customFormat="1" x14ac:dyDescent="0.35"/>
    <row r="226" customFormat="1" x14ac:dyDescent="0.35"/>
    <row r="227" customFormat="1" x14ac:dyDescent="0.35"/>
    <row r="228" customFormat="1" x14ac:dyDescent="0.35"/>
    <row r="229" customFormat="1" x14ac:dyDescent="0.35"/>
    <row r="230" customFormat="1" x14ac:dyDescent="0.35"/>
    <row r="231" customFormat="1" x14ac:dyDescent="0.35"/>
    <row r="232" customFormat="1" x14ac:dyDescent="0.35"/>
    <row r="233" customFormat="1" x14ac:dyDescent="0.35"/>
    <row r="234" customFormat="1" x14ac:dyDescent="0.35"/>
    <row r="235" customFormat="1" x14ac:dyDescent="0.35"/>
    <row r="236" customFormat="1" x14ac:dyDescent="0.35"/>
    <row r="237" customFormat="1" x14ac:dyDescent="0.35"/>
    <row r="238" customFormat="1" x14ac:dyDescent="0.35"/>
    <row r="239" customFormat="1" x14ac:dyDescent="0.35"/>
    <row r="240" customFormat="1" x14ac:dyDescent="0.35"/>
    <row r="241" customFormat="1" x14ac:dyDescent="0.35"/>
    <row r="242" customFormat="1" x14ac:dyDescent="0.35"/>
    <row r="243" customFormat="1" x14ac:dyDescent="0.35"/>
    <row r="244" customFormat="1" x14ac:dyDescent="0.35"/>
    <row r="245" customFormat="1" x14ac:dyDescent="0.35"/>
    <row r="246" customFormat="1" x14ac:dyDescent="0.35"/>
    <row r="247" customFormat="1" x14ac:dyDescent="0.35"/>
    <row r="248" customFormat="1" x14ac:dyDescent="0.35"/>
    <row r="249" customFormat="1" x14ac:dyDescent="0.35"/>
    <row r="250" customFormat="1" x14ac:dyDescent="0.35"/>
    <row r="251" customFormat="1" x14ac:dyDescent="0.35"/>
    <row r="252" customFormat="1" x14ac:dyDescent="0.35"/>
    <row r="253" customFormat="1" x14ac:dyDescent="0.35"/>
    <row r="254" customFormat="1" x14ac:dyDescent="0.35"/>
    <row r="255" customFormat="1" x14ac:dyDescent="0.35"/>
    <row r="256" customFormat="1" x14ac:dyDescent="0.35"/>
    <row r="257" customFormat="1" x14ac:dyDescent="0.35"/>
    <row r="258" customFormat="1" x14ac:dyDescent="0.35"/>
    <row r="259" customFormat="1" x14ac:dyDescent="0.35"/>
    <row r="260" customFormat="1" x14ac:dyDescent="0.35"/>
    <row r="261" customFormat="1" x14ac:dyDescent="0.35"/>
    <row r="262" customFormat="1" x14ac:dyDescent="0.35"/>
    <row r="263" customFormat="1" x14ac:dyDescent="0.35"/>
    <row r="264" customFormat="1" x14ac:dyDescent="0.35"/>
    <row r="265" customFormat="1" x14ac:dyDescent="0.35"/>
    <row r="266" customFormat="1" x14ac:dyDescent="0.35"/>
    <row r="267" customFormat="1" x14ac:dyDescent="0.35"/>
    <row r="268" customFormat="1" x14ac:dyDescent="0.35"/>
    <row r="269" customFormat="1" x14ac:dyDescent="0.35"/>
    <row r="270" customFormat="1" x14ac:dyDescent="0.35"/>
    <row r="271" customFormat="1" x14ac:dyDescent="0.35"/>
    <row r="272" customFormat="1" x14ac:dyDescent="0.35"/>
    <row r="273" customFormat="1" x14ac:dyDescent="0.35"/>
    <row r="274" customFormat="1" x14ac:dyDescent="0.35"/>
    <row r="275" customFormat="1" x14ac:dyDescent="0.35"/>
    <row r="276" customFormat="1" x14ac:dyDescent="0.35"/>
    <row r="277" customFormat="1" x14ac:dyDescent="0.35"/>
    <row r="278" customFormat="1" x14ac:dyDescent="0.35"/>
    <row r="279" customFormat="1" x14ac:dyDescent="0.35"/>
    <row r="280" customFormat="1" x14ac:dyDescent="0.35"/>
    <row r="281" customFormat="1" x14ac:dyDescent="0.35"/>
    <row r="282" customFormat="1" x14ac:dyDescent="0.35"/>
    <row r="283" customFormat="1" x14ac:dyDescent="0.35"/>
    <row r="284" customFormat="1" x14ac:dyDescent="0.35"/>
    <row r="285" customFormat="1" x14ac:dyDescent="0.35"/>
    <row r="286" customFormat="1" x14ac:dyDescent="0.35"/>
    <row r="287" customFormat="1" x14ac:dyDescent="0.35"/>
    <row r="288" customFormat="1" x14ac:dyDescent="0.35"/>
    <row r="289" customFormat="1" x14ac:dyDescent="0.35"/>
    <row r="290" customFormat="1" x14ac:dyDescent="0.35"/>
    <row r="291" customFormat="1" x14ac:dyDescent="0.35"/>
    <row r="292" customFormat="1" x14ac:dyDescent="0.35"/>
    <row r="293" customFormat="1" x14ac:dyDescent="0.35"/>
    <row r="294" customFormat="1" x14ac:dyDescent="0.35"/>
    <row r="295" customFormat="1" x14ac:dyDescent="0.35"/>
    <row r="296" customFormat="1" x14ac:dyDescent="0.35"/>
    <row r="297" customFormat="1" x14ac:dyDescent="0.35"/>
    <row r="298" customFormat="1" x14ac:dyDescent="0.35"/>
    <row r="299" customFormat="1" x14ac:dyDescent="0.35"/>
    <row r="300" customFormat="1" x14ac:dyDescent="0.35"/>
    <row r="301" customFormat="1" x14ac:dyDescent="0.35"/>
    <row r="302" customFormat="1" x14ac:dyDescent="0.35"/>
    <row r="303" customFormat="1" x14ac:dyDescent="0.35"/>
    <row r="304" customFormat="1" x14ac:dyDescent="0.35"/>
    <row r="305" customFormat="1" x14ac:dyDescent="0.35"/>
    <row r="306" customFormat="1" x14ac:dyDescent="0.35"/>
    <row r="307" customFormat="1" x14ac:dyDescent="0.35"/>
    <row r="308" customFormat="1" x14ac:dyDescent="0.35"/>
    <row r="309" customFormat="1" x14ac:dyDescent="0.35"/>
    <row r="310" customFormat="1" x14ac:dyDescent="0.35"/>
    <row r="311" customFormat="1" x14ac:dyDescent="0.35"/>
    <row r="312" customFormat="1" x14ac:dyDescent="0.35"/>
    <row r="313" customFormat="1" x14ac:dyDescent="0.35"/>
    <row r="314" customFormat="1" x14ac:dyDescent="0.35"/>
    <row r="315" customFormat="1" x14ac:dyDescent="0.35"/>
    <row r="316" customFormat="1" x14ac:dyDescent="0.35"/>
    <row r="317" customFormat="1" x14ac:dyDescent="0.35"/>
    <row r="318" customFormat="1" x14ac:dyDescent="0.35"/>
    <row r="319" customFormat="1" x14ac:dyDescent="0.35"/>
    <row r="320" customFormat="1" x14ac:dyDescent="0.35"/>
    <row r="321" customFormat="1" x14ac:dyDescent="0.35"/>
    <row r="322" customFormat="1" x14ac:dyDescent="0.35"/>
    <row r="323" customFormat="1" x14ac:dyDescent="0.35"/>
    <row r="324" customFormat="1" x14ac:dyDescent="0.35"/>
    <row r="325" customFormat="1" x14ac:dyDescent="0.35"/>
    <row r="326" customFormat="1" x14ac:dyDescent="0.35"/>
    <row r="327" customFormat="1" x14ac:dyDescent="0.35"/>
    <row r="328" customFormat="1" x14ac:dyDescent="0.35"/>
    <row r="329" customFormat="1" x14ac:dyDescent="0.35"/>
    <row r="330" customFormat="1" x14ac:dyDescent="0.35"/>
    <row r="331" customFormat="1" x14ac:dyDescent="0.35"/>
    <row r="332" customFormat="1" x14ac:dyDescent="0.35"/>
    <row r="333" customFormat="1" x14ac:dyDescent="0.35"/>
    <row r="334" customFormat="1" x14ac:dyDescent="0.35"/>
    <row r="335" customFormat="1" x14ac:dyDescent="0.35"/>
    <row r="336" customFormat="1" x14ac:dyDescent="0.35"/>
    <row r="337" customFormat="1" x14ac:dyDescent="0.35"/>
    <row r="338" customFormat="1" x14ac:dyDescent="0.35"/>
    <row r="339" customFormat="1" x14ac:dyDescent="0.35"/>
    <row r="340" customFormat="1" x14ac:dyDescent="0.35"/>
    <row r="341" customFormat="1" x14ac:dyDescent="0.35"/>
    <row r="342" customFormat="1" x14ac:dyDescent="0.35"/>
    <row r="343" customFormat="1" x14ac:dyDescent="0.35"/>
    <row r="344" customFormat="1" x14ac:dyDescent="0.35"/>
    <row r="345" customFormat="1" x14ac:dyDescent="0.35"/>
    <row r="346" customFormat="1" x14ac:dyDescent="0.35"/>
    <row r="347" customFormat="1" x14ac:dyDescent="0.35"/>
    <row r="348" customFormat="1" x14ac:dyDescent="0.35"/>
    <row r="349" customFormat="1" x14ac:dyDescent="0.35"/>
    <row r="350" customFormat="1" x14ac:dyDescent="0.35"/>
    <row r="351" customFormat="1" x14ac:dyDescent="0.35"/>
    <row r="352" customFormat="1" x14ac:dyDescent="0.35"/>
    <row r="353" customFormat="1" x14ac:dyDescent="0.35"/>
    <row r="354" customFormat="1" x14ac:dyDescent="0.35"/>
    <row r="355" customFormat="1" x14ac:dyDescent="0.35"/>
    <row r="356" customFormat="1" x14ac:dyDescent="0.35"/>
    <row r="357" customFormat="1" x14ac:dyDescent="0.35"/>
    <row r="358" customFormat="1" x14ac:dyDescent="0.35"/>
    <row r="359" customFormat="1" x14ac:dyDescent="0.35"/>
    <row r="360" customFormat="1" x14ac:dyDescent="0.35"/>
    <row r="361" customFormat="1" x14ac:dyDescent="0.35"/>
    <row r="362" customFormat="1" x14ac:dyDescent="0.35"/>
    <row r="363" customFormat="1" x14ac:dyDescent="0.35"/>
    <row r="364" customFormat="1" x14ac:dyDescent="0.35"/>
    <row r="365" customFormat="1" x14ac:dyDescent="0.35"/>
    <row r="366" customFormat="1" x14ac:dyDescent="0.35"/>
    <row r="367" customFormat="1" x14ac:dyDescent="0.35"/>
    <row r="368" customFormat="1" x14ac:dyDescent="0.35"/>
    <row r="369" customFormat="1" x14ac:dyDescent="0.35"/>
    <row r="370" customFormat="1" x14ac:dyDescent="0.35"/>
    <row r="371" customFormat="1" x14ac:dyDescent="0.35"/>
    <row r="372" customFormat="1" x14ac:dyDescent="0.35"/>
    <row r="373" customFormat="1" x14ac:dyDescent="0.35"/>
    <row r="374" customFormat="1" x14ac:dyDescent="0.35"/>
    <row r="375" customFormat="1" x14ac:dyDescent="0.35"/>
    <row r="376" customFormat="1" x14ac:dyDescent="0.35"/>
    <row r="377" customFormat="1" x14ac:dyDescent="0.35"/>
    <row r="378" customFormat="1" x14ac:dyDescent="0.35"/>
    <row r="379" customFormat="1" x14ac:dyDescent="0.35"/>
    <row r="380" customFormat="1" x14ac:dyDescent="0.35"/>
    <row r="381" customFormat="1" x14ac:dyDescent="0.35"/>
    <row r="382" customFormat="1" x14ac:dyDescent="0.35"/>
    <row r="383" customFormat="1" x14ac:dyDescent="0.35"/>
    <row r="384" customFormat="1" x14ac:dyDescent="0.35"/>
    <row r="385" customFormat="1" x14ac:dyDescent="0.35"/>
    <row r="386" customFormat="1" x14ac:dyDescent="0.35"/>
    <row r="387" customFormat="1" x14ac:dyDescent="0.35"/>
    <row r="388" customFormat="1" x14ac:dyDescent="0.35"/>
    <row r="389" customFormat="1" x14ac:dyDescent="0.35"/>
    <row r="390" customFormat="1" x14ac:dyDescent="0.35"/>
    <row r="391" customFormat="1" x14ac:dyDescent="0.35"/>
    <row r="392" customFormat="1" x14ac:dyDescent="0.35"/>
    <row r="393" customFormat="1" x14ac:dyDescent="0.35"/>
    <row r="394" customFormat="1" x14ac:dyDescent="0.35"/>
    <row r="395" customFormat="1" x14ac:dyDescent="0.35"/>
    <row r="396" customFormat="1" x14ac:dyDescent="0.35"/>
    <row r="397" customFormat="1" x14ac:dyDescent="0.35"/>
    <row r="398" customFormat="1" x14ac:dyDescent="0.35"/>
    <row r="399" customFormat="1" x14ac:dyDescent="0.35"/>
    <row r="400" customFormat="1" x14ac:dyDescent="0.35"/>
    <row r="401" customFormat="1" x14ac:dyDescent="0.35"/>
    <row r="402" customFormat="1" x14ac:dyDescent="0.35"/>
    <row r="403" customFormat="1" x14ac:dyDescent="0.35"/>
    <row r="404" customFormat="1" x14ac:dyDescent="0.35"/>
    <row r="405" customFormat="1" x14ac:dyDescent="0.35"/>
    <row r="406" customFormat="1" x14ac:dyDescent="0.35"/>
    <row r="407" customFormat="1" x14ac:dyDescent="0.35"/>
    <row r="408" customFormat="1" x14ac:dyDescent="0.35"/>
    <row r="409" customFormat="1" x14ac:dyDescent="0.35"/>
    <row r="410" customFormat="1" x14ac:dyDescent="0.35"/>
    <row r="411" customFormat="1" x14ac:dyDescent="0.35"/>
    <row r="412" customFormat="1" x14ac:dyDescent="0.35"/>
    <row r="413" customFormat="1" x14ac:dyDescent="0.35"/>
    <row r="414" customFormat="1" x14ac:dyDescent="0.35"/>
    <row r="415" customFormat="1" x14ac:dyDescent="0.35"/>
    <row r="416" customFormat="1" x14ac:dyDescent="0.35"/>
    <row r="417" customFormat="1" x14ac:dyDescent="0.35"/>
    <row r="418" customFormat="1" x14ac:dyDescent="0.35"/>
    <row r="419" customFormat="1" x14ac:dyDescent="0.35"/>
    <row r="420" customFormat="1" x14ac:dyDescent="0.35"/>
    <row r="421" customFormat="1" x14ac:dyDescent="0.35"/>
    <row r="422" customFormat="1" x14ac:dyDescent="0.35"/>
    <row r="423" customFormat="1" x14ac:dyDescent="0.35"/>
    <row r="424" customFormat="1" x14ac:dyDescent="0.35"/>
    <row r="425" customFormat="1" x14ac:dyDescent="0.35"/>
    <row r="426" customFormat="1" x14ac:dyDescent="0.35"/>
    <row r="427" customFormat="1" x14ac:dyDescent="0.35"/>
    <row r="428" customFormat="1" x14ac:dyDescent="0.35"/>
    <row r="429" customFormat="1" x14ac:dyDescent="0.35"/>
    <row r="430" customFormat="1" x14ac:dyDescent="0.35"/>
    <row r="431" customFormat="1" x14ac:dyDescent="0.35"/>
    <row r="432" customFormat="1" x14ac:dyDescent="0.35"/>
    <row r="433" customFormat="1" x14ac:dyDescent="0.35"/>
    <row r="434" customFormat="1" x14ac:dyDescent="0.35"/>
    <row r="435" customFormat="1" x14ac:dyDescent="0.35"/>
    <row r="436" customFormat="1" x14ac:dyDescent="0.35"/>
    <row r="437" customFormat="1" x14ac:dyDescent="0.35"/>
    <row r="438" customFormat="1" x14ac:dyDescent="0.35"/>
    <row r="439" customFormat="1" x14ac:dyDescent="0.35"/>
    <row r="440" customFormat="1" x14ac:dyDescent="0.35"/>
    <row r="441" customFormat="1" x14ac:dyDescent="0.35"/>
    <row r="442" customFormat="1" x14ac:dyDescent="0.35"/>
    <row r="443" customFormat="1" x14ac:dyDescent="0.35"/>
    <row r="444" customFormat="1" x14ac:dyDescent="0.35"/>
    <row r="445" customFormat="1" x14ac:dyDescent="0.35"/>
    <row r="446" customFormat="1" x14ac:dyDescent="0.35"/>
    <row r="447" customFormat="1" x14ac:dyDescent="0.35"/>
    <row r="448" customFormat="1" x14ac:dyDescent="0.35"/>
    <row r="449" customFormat="1" x14ac:dyDescent="0.35"/>
    <row r="450" customFormat="1" x14ac:dyDescent="0.35"/>
    <row r="451" customFormat="1" x14ac:dyDescent="0.35"/>
    <row r="452" customFormat="1" x14ac:dyDescent="0.35"/>
    <row r="453" customFormat="1" x14ac:dyDescent="0.35"/>
    <row r="454" customFormat="1" x14ac:dyDescent="0.35"/>
    <row r="455" customFormat="1" x14ac:dyDescent="0.35"/>
    <row r="456" customFormat="1" x14ac:dyDescent="0.35"/>
    <row r="457" customFormat="1" x14ac:dyDescent="0.35"/>
    <row r="458" customFormat="1" x14ac:dyDescent="0.35"/>
    <row r="459" customFormat="1" x14ac:dyDescent="0.35"/>
    <row r="460" customFormat="1" x14ac:dyDescent="0.35"/>
    <row r="461" customFormat="1" x14ac:dyDescent="0.35"/>
    <row r="462" customFormat="1" x14ac:dyDescent="0.35"/>
    <row r="463" customFormat="1" x14ac:dyDescent="0.35"/>
    <row r="464" customFormat="1" x14ac:dyDescent="0.35"/>
    <row r="465" customFormat="1" x14ac:dyDescent="0.35"/>
    <row r="466" customFormat="1" x14ac:dyDescent="0.35"/>
    <row r="467" customFormat="1" x14ac:dyDescent="0.35"/>
    <row r="468" customFormat="1" x14ac:dyDescent="0.35"/>
    <row r="469" customFormat="1" x14ac:dyDescent="0.35"/>
    <row r="470" customFormat="1" x14ac:dyDescent="0.35"/>
    <row r="471" customFormat="1" x14ac:dyDescent="0.35"/>
    <row r="472" customFormat="1" x14ac:dyDescent="0.35"/>
    <row r="473" customFormat="1" x14ac:dyDescent="0.35"/>
    <row r="474" customFormat="1" x14ac:dyDescent="0.35"/>
    <row r="475" customFormat="1" x14ac:dyDescent="0.35"/>
    <row r="476" customFormat="1" x14ac:dyDescent="0.35"/>
    <row r="477" customFormat="1" x14ac:dyDescent="0.35"/>
    <row r="478" customFormat="1" x14ac:dyDescent="0.35"/>
    <row r="479" customFormat="1" x14ac:dyDescent="0.35"/>
    <row r="480" customFormat="1" x14ac:dyDescent="0.35"/>
    <row r="481" customFormat="1" x14ac:dyDescent="0.35"/>
    <row r="482" customFormat="1" x14ac:dyDescent="0.35"/>
    <row r="483" customFormat="1" x14ac:dyDescent="0.35"/>
    <row r="484" customFormat="1" x14ac:dyDescent="0.35"/>
    <row r="485" customFormat="1" x14ac:dyDescent="0.35"/>
    <row r="486" customFormat="1" x14ac:dyDescent="0.35"/>
    <row r="487" customFormat="1" x14ac:dyDescent="0.35"/>
    <row r="488" customFormat="1" x14ac:dyDescent="0.35"/>
    <row r="489" customFormat="1" x14ac:dyDescent="0.35"/>
    <row r="490" customFormat="1" x14ac:dyDescent="0.35"/>
    <row r="491" customFormat="1" x14ac:dyDescent="0.35"/>
    <row r="492" customFormat="1" x14ac:dyDescent="0.35"/>
    <row r="493" customFormat="1" x14ac:dyDescent="0.35"/>
    <row r="494" customFormat="1" x14ac:dyDescent="0.35"/>
    <row r="495" customFormat="1" x14ac:dyDescent="0.35"/>
    <row r="496" customFormat="1" x14ac:dyDescent="0.35"/>
    <row r="497" customFormat="1" x14ac:dyDescent="0.35"/>
    <row r="498" customFormat="1" x14ac:dyDescent="0.35"/>
    <row r="499" customFormat="1" x14ac:dyDescent="0.35"/>
    <row r="500" customFormat="1" x14ac:dyDescent="0.35"/>
    <row r="501" customFormat="1" x14ac:dyDescent="0.35"/>
    <row r="502" customFormat="1" x14ac:dyDescent="0.35"/>
    <row r="503" customFormat="1" x14ac:dyDescent="0.35"/>
    <row r="504" customFormat="1" x14ac:dyDescent="0.35"/>
    <row r="505" customFormat="1" x14ac:dyDescent="0.35"/>
    <row r="506" customFormat="1" x14ac:dyDescent="0.35"/>
    <row r="507" customFormat="1" x14ac:dyDescent="0.35"/>
    <row r="508" customFormat="1" x14ac:dyDescent="0.35"/>
    <row r="509" customFormat="1" x14ac:dyDescent="0.35"/>
    <row r="510" customFormat="1" x14ac:dyDescent="0.35"/>
    <row r="511" customFormat="1" x14ac:dyDescent="0.35"/>
    <row r="512" customFormat="1" x14ac:dyDescent="0.35"/>
    <row r="513" customFormat="1" x14ac:dyDescent="0.35"/>
    <row r="514" customFormat="1" x14ac:dyDescent="0.35"/>
    <row r="515" customFormat="1" x14ac:dyDescent="0.35"/>
    <row r="516" customFormat="1" x14ac:dyDescent="0.35"/>
    <row r="517" customFormat="1" x14ac:dyDescent="0.35"/>
    <row r="518" customFormat="1" x14ac:dyDescent="0.35"/>
    <row r="519" customFormat="1" x14ac:dyDescent="0.35"/>
    <row r="520" customFormat="1" x14ac:dyDescent="0.35"/>
    <row r="521" customFormat="1" x14ac:dyDescent="0.35"/>
    <row r="522" customFormat="1" x14ac:dyDescent="0.35"/>
    <row r="523" customFormat="1" x14ac:dyDescent="0.35"/>
    <row r="524" customFormat="1" x14ac:dyDescent="0.35"/>
    <row r="525" customFormat="1" x14ac:dyDescent="0.35"/>
    <row r="526" customFormat="1" x14ac:dyDescent="0.35"/>
    <row r="527" customFormat="1" x14ac:dyDescent="0.35"/>
    <row r="528" customFormat="1" x14ac:dyDescent="0.35"/>
    <row r="529" customFormat="1" x14ac:dyDescent="0.35"/>
    <row r="530" customFormat="1" x14ac:dyDescent="0.35"/>
    <row r="531" customFormat="1" x14ac:dyDescent="0.35"/>
    <row r="532" customFormat="1" x14ac:dyDescent="0.35"/>
    <row r="533" customFormat="1" x14ac:dyDescent="0.35"/>
    <row r="534" customFormat="1" x14ac:dyDescent="0.35"/>
    <row r="535" customFormat="1" x14ac:dyDescent="0.35"/>
    <row r="536" customFormat="1" x14ac:dyDescent="0.35"/>
    <row r="537" customFormat="1" x14ac:dyDescent="0.35"/>
    <row r="538" customFormat="1" x14ac:dyDescent="0.35"/>
    <row r="539" customFormat="1" x14ac:dyDescent="0.35"/>
    <row r="540" customFormat="1" x14ac:dyDescent="0.35"/>
    <row r="541" customFormat="1" x14ac:dyDescent="0.35"/>
    <row r="542" customFormat="1" x14ac:dyDescent="0.35"/>
    <row r="543" customFormat="1" x14ac:dyDescent="0.35"/>
    <row r="544" customFormat="1" x14ac:dyDescent="0.35"/>
    <row r="545" customFormat="1" x14ac:dyDescent="0.35"/>
    <row r="546" customFormat="1" x14ac:dyDescent="0.35"/>
    <row r="547" customFormat="1" x14ac:dyDescent="0.35"/>
    <row r="548" customFormat="1" x14ac:dyDescent="0.35"/>
    <row r="549" customFormat="1" x14ac:dyDescent="0.35"/>
    <row r="550" customFormat="1" x14ac:dyDescent="0.35"/>
    <row r="551" customFormat="1" x14ac:dyDescent="0.35"/>
    <row r="552" customFormat="1" x14ac:dyDescent="0.35"/>
    <row r="553" customFormat="1" x14ac:dyDescent="0.35"/>
    <row r="554" customFormat="1" x14ac:dyDescent="0.35"/>
    <row r="555" customFormat="1" x14ac:dyDescent="0.35"/>
    <row r="556" customFormat="1" x14ac:dyDescent="0.35"/>
    <row r="557" customFormat="1" x14ac:dyDescent="0.35"/>
    <row r="558" customFormat="1" x14ac:dyDescent="0.35"/>
    <row r="559" customFormat="1" x14ac:dyDescent="0.35"/>
    <row r="560" customFormat="1" x14ac:dyDescent="0.35"/>
    <row r="561" customFormat="1" x14ac:dyDescent="0.35"/>
    <row r="562" customFormat="1" x14ac:dyDescent="0.35"/>
    <row r="563" customFormat="1" x14ac:dyDescent="0.35"/>
    <row r="564" customFormat="1" x14ac:dyDescent="0.35"/>
    <row r="565" customFormat="1" x14ac:dyDescent="0.35"/>
    <row r="566" customFormat="1" x14ac:dyDescent="0.35"/>
    <row r="567" customFormat="1" x14ac:dyDescent="0.35"/>
    <row r="568" customFormat="1" x14ac:dyDescent="0.35"/>
    <row r="569" customFormat="1" x14ac:dyDescent="0.35"/>
    <row r="570" customFormat="1" x14ac:dyDescent="0.35"/>
    <row r="571" customFormat="1" x14ac:dyDescent="0.35"/>
    <row r="572" customFormat="1" x14ac:dyDescent="0.35"/>
    <row r="573" customFormat="1" x14ac:dyDescent="0.35"/>
    <row r="574" customFormat="1" x14ac:dyDescent="0.35"/>
    <row r="575" customFormat="1" x14ac:dyDescent="0.35"/>
    <row r="576" customFormat="1" x14ac:dyDescent="0.35"/>
    <row r="577" customFormat="1" x14ac:dyDescent="0.35"/>
    <row r="578" customFormat="1" x14ac:dyDescent="0.35"/>
    <row r="579" customFormat="1" x14ac:dyDescent="0.35"/>
    <row r="580" customFormat="1" x14ac:dyDescent="0.35"/>
    <row r="581" customFormat="1" x14ac:dyDescent="0.35"/>
    <row r="582" customFormat="1" x14ac:dyDescent="0.35"/>
    <row r="583" customFormat="1" x14ac:dyDescent="0.35"/>
    <row r="584" customFormat="1" x14ac:dyDescent="0.35"/>
    <row r="585" customFormat="1" x14ac:dyDescent="0.35"/>
    <row r="586" customFormat="1" x14ac:dyDescent="0.35"/>
    <row r="587" customFormat="1" x14ac:dyDescent="0.35"/>
    <row r="588" customFormat="1" x14ac:dyDescent="0.35"/>
    <row r="589" customFormat="1" x14ac:dyDescent="0.35"/>
    <row r="590" customFormat="1" x14ac:dyDescent="0.35"/>
    <row r="591" customFormat="1" x14ac:dyDescent="0.35"/>
    <row r="592" customFormat="1" x14ac:dyDescent="0.35"/>
    <row r="593" customFormat="1" x14ac:dyDescent="0.35"/>
    <row r="594" customFormat="1" x14ac:dyDescent="0.35"/>
    <row r="595" customFormat="1" x14ac:dyDescent="0.35"/>
    <row r="596" customFormat="1" x14ac:dyDescent="0.35"/>
    <row r="597" customFormat="1" x14ac:dyDescent="0.35"/>
    <row r="598" customFormat="1" x14ac:dyDescent="0.35"/>
    <row r="599" customFormat="1" x14ac:dyDescent="0.35"/>
    <row r="600" customFormat="1" x14ac:dyDescent="0.35"/>
    <row r="601" customFormat="1" x14ac:dyDescent="0.35"/>
    <row r="602" customFormat="1" x14ac:dyDescent="0.35"/>
    <row r="603" customFormat="1" x14ac:dyDescent="0.35"/>
    <row r="604" customFormat="1" x14ac:dyDescent="0.35"/>
    <row r="605" customFormat="1" x14ac:dyDescent="0.35"/>
    <row r="606" customFormat="1" x14ac:dyDescent="0.35"/>
    <row r="607" customFormat="1" x14ac:dyDescent="0.35"/>
    <row r="608" customFormat="1" x14ac:dyDescent="0.35"/>
    <row r="609" customFormat="1" x14ac:dyDescent="0.35"/>
    <row r="610" customFormat="1" x14ac:dyDescent="0.35"/>
    <row r="611" customFormat="1" x14ac:dyDescent="0.35"/>
    <row r="612" customFormat="1" x14ac:dyDescent="0.35"/>
    <row r="613" customFormat="1" x14ac:dyDescent="0.35"/>
    <row r="614" customFormat="1" x14ac:dyDescent="0.35"/>
    <row r="615" customFormat="1" x14ac:dyDescent="0.35"/>
    <row r="616" customFormat="1" x14ac:dyDescent="0.35"/>
    <row r="617" customFormat="1" x14ac:dyDescent="0.35"/>
    <row r="618" customFormat="1" x14ac:dyDescent="0.35"/>
    <row r="619" customFormat="1" x14ac:dyDescent="0.35"/>
    <row r="620" customFormat="1" x14ac:dyDescent="0.35"/>
    <row r="621" customFormat="1" x14ac:dyDescent="0.35"/>
    <row r="622" customFormat="1" x14ac:dyDescent="0.35"/>
    <row r="623" customFormat="1" x14ac:dyDescent="0.35"/>
    <row r="624" customFormat="1" x14ac:dyDescent="0.35"/>
    <row r="625" customFormat="1" x14ac:dyDescent="0.35"/>
    <row r="626" customFormat="1" x14ac:dyDescent="0.35"/>
    <row r="627" customFormat="1" x14ac:dyDescent="0.35"/>
    <row r="628" customFormat="1" x14ac:dyDescent="0.35"/>
    <row r="629" customFormat="1" x14ac:dyDescent="0.35"/>
    <row r="630" customFormat="1" x14ac:dyDescent="0.35"/>
    <row r="631" customFormat="1" x14ac:dyDescent="0.35"/>
    <row r="632" customFormat="1" x14ac:dyDescent="0.35"/>
    <row r="633" customFormat="1" x14ac:dyDescent="0.35"/>
    <row r="634" customFormat="1" x14ac:dyDescent="0.35"/>
    <row r="635" customFormat="1" x14ac:dyDescent="0.35"/>
    <row r="636" customFormat="1" x14ac:dyDescent="0.35"/>
    <row r="637" customFormat="1" x14ac:dyDescent="0.35"/>
    <row r="638" customFormat="1" x14ac:dyDescent="0.35"/>
    <row r="639" customFormat="1" x14ac:dyDescent="0.35"/>
    <row r="640" customFormat="1" x14ac:dyDescent="0.35"/>
    <row r="641" customFormat="1" x14ac:dyDescent="0.35"/>
    <row r="642" customFormat="1" x14ac:dyDescent="0.35"/>
    <row r="643" customFormat="1" x14ac:dyDescent="0.35"/>
    <row r="644" customFormat="1" x14ac:dyDescent="0.35"/>
    <row r="645" customFormat="1" x14ac:dyDescent="0.35"/>
    <row r="646" customFormat="1" x14ac:dyDescent="0.35"/>
    <row r="647" customFormat="1" x14ac:dyDescent="0.35"/>
    <row r="648" customFormat="1" x14ac:dyDescent="0.35"/>
    <row r="649" customFormat="1" x14ac:dyDescent="0.35"/>
    <row r="650" customFormat="1" x14ac:dyDescent="0.35"/>
    <row r="651" customFormat="1" x14ac:dyDescent="0.35"/>
    <row r="652" customFormat="1" x14ac:dyDescent="0.35"/>
    <row r="653" customFormat="1" x14ac:dyDescent="0.35"/>
    <row r="654" customFormat="1" x14ac:dyDescent="0.35"/>
    <row r="655" customFormat="1" x14ac:dyDescent="0.35"/>
    <row r="656" customFormat="1" x14ac:dyDescent="0.35"/>
    <row r="657" customFormat="1" x14ac:dyDescent="0.35"/>
    <row r="658" customFormat="1" x14ac:dyDescent="0.35"/>
    <row r="659" customFormat="1" x14ac:dyDescent="0.35"/>
    <row r="660" customFormat="1" x14ac:dyDescent="0.35"/>
    <row r="661" customFormat="1" x14ac:dyDescent="0.35"/>
    <row r="662" customFormat="1" x14ac:dyDescent="0.35"/>
    <row r="663" customFormat="1" x14ac:dyDescent="0.35"/>
    <row r="664" customFormat="1" x14ac:dyDescent="0.35"/>
    <row r="665" customFormat="1" x14ac:dyDescent="0.35"/>
    <row r="666" customFormat="1" x14ac:dyDescent="0.35"/>
    <row r="667" customFormat="1" x14ac:dyDescent="0.35"/>
    <row r="668" customFormat="1" x14ac:dyDescent="0.35"/>
    <row r="669" customFormat="1" x14ac:dyDescent="0.35"/>
    <row r="670" customFormat="1" x14ac:dyDescent="0.35"/>
    <row r="671" customFormat="1" x14ac:dyDescent="0.35"/>
    <row r="672" customFormat="1" x14ac:dyDescent="0.35"/>
    <row r="673" customFormat="1" x14ac:dyDescent="0.35"/>
    <row r="674" customFormat="1" x14ac:dyDescent="0.35"/>
    <row r="675" customFormat="1" x14ac:dyDescent="0.35"/>
    <row r="676" customFormat="1" x14ac:dyDescent="0.35"/>
    <row r="677" customFormat="1" x14ac:dyDescent="0.35"/>
    <row r="678" customFormat="1" x14ac:dyDescent="0.35"/>
    <row r="679" customFormat="1" x14ac:dyDescent="0.35"/>
    <row r="680" customFormat="1" x14ac:dyDescent="0.35"/>
    <row r="681" customFormat="1" x14ac:dyDescent="0.35"/>
    <row r="682" customFormat="1" x14ac:dyDescent="0.35"/>
    <row r="683" customFormat="1" x14ac:dyDescent="0.35"/>
    <row r="684" customFormat="1" x14ac:dyDescent="0.35"/>
    <row r="685" customFormat="1" x14ac:dyDescent="0.35"/>
    <row r="686" customFormat="1" x14ac:dyDescent="0.35"/>
    <row r="687" customFormat="1" x14ac:dyDescent="0.35"/>
    <row r="688" customFormat="1" x14ac:dyDescent="0.35"/>
    <row r="689" customFormat="1" x14ac:dyDescent="0.35"/>
    <row r="690" customFormat="1" x14ac:dyDescent="0.35"/>
    <row r="691" customFormat="1" x14ac:dyDescent="0.35"/>
    <row r="692" customFormat="1" x14ac:dyDescent="0.35"/>
    <row r="693" customFormat="1" x14ac:dyDescent="0.35"/>
    <row r="694" customFormat="1" x14ac:dyDescent="0.35"/>
    <row r="695" customFormat="1" x14ac:dyDescent="0.35"/>
    <row r="696" customFormat="1" x14ac:dyDescent="0.35"/>
    <row r="697" customFormat="1" x14ac:dyDescent="0.35"/>
    <row r="698" customFormat="1" x14ac:dyDescent="0.35"/>
    <row r="699" customFormat="1" x14ac:dyDescent="0.35"/>
    <row r="700" customFormat="1" x14ac:dyDescent="0.35"/>
    <row r="701" customFormat="1" x14ac:dyDescent="0.35"/>
    <row r="702" customFormat="1" x14ac:dyDescent="0.35"/>
    <row r="703" customFormat="1" x14ac:dyDescent="0.35"/>
    <row r="704" customFormat="1" x14ac:dyDescent="0.35"/>
    <row r="705" customFormat="1" x14ac:dyDescent="0.35"/>
    <row r="706" customFormat="1" x14ac:dyDescent="0.35"/>
    <row r="707" customFormat="1" x14ac:dyDescent="0.35"/>
    <row r="708" customFormat="1" x14ac:dyDescent="0.35"/>
    <row r="709" customFormat="1" x14ac:dyDescent="0.35"/>
    <row r="710" customFormat="1" x14ac:dyDescent="0.35"/>
    <row r="711" customFormat="1" x14ac:dyDescent="0.35"/>
    <row r="712" customFormat="1" x14ac:dyDescent="0.35"/>
    <row r="713" customFormat="1" x14ac:dyDescent="0.35"/>
    <row r="714" customFormat="1" x14ac:dyDescent="0.35"/>
    <row r="715" customFormat="1" x14ac:dyDescent="0.35"/>
    <row r="716" customFormat="1" x14ac:dyDescent="0.35"/>
    <row r="717" customFormat="1" x14ac:dyDescent="0.35"/>
    <row r="718" customFormat="1" x14ac:dyDescent="0.35"/>
    <row r="719" customFormat="1" x14ac:dyDescent="0.35"/>
    <row r="720" customFormat="1" x14ac:dyDescent="0.35"/>
    <row r="721" customFormat="1" x14ac:dyDescent="0.35"/>
    <row r="722" customFormat="1" x14ac:dyDescent="0.35"/>
    <row r="723" customFormat="1" x14ac:dyDescent="0.35"/>
    <row r="724" customFormat="1" x14ac:dyDescent="0.35"/>
    <row r="725" customFormat="1" x14ac:dyDescent="0.35"/>
    <row r="726" customFormat="1" x14ac:dyDescent="0.35"/>
    <row r="727" customFormat="1" x14ac:dyDescent="0.35"/>
    <row r="728" customFormat="1" x14ac:dyDescent="0.35"/>
    <row r="729" customFormat="1" x14ac:dyDescent="0.35"/>
    <row r="730" customFormat="1" x14ac:dyDescent="0.35"/>
    <row r="731" customFormat="1" x14ac:dyDescent="0.35"/>
    <row r="732" customFormat="1" x14ac:dyDescent="0.35"/>
    <row r="733" customFormat="1" x14ac:dyDescent="0.35"/>
    <row r="734" customFormat="1" x14ac:dyDescent="0.35"/>
    <row r="735" customFormat="1" x14ac:dyDescent="0.35"/>
    <row r="736" customFormat="1" x14ac:dyDescent="0.35"/>
    <row r="737" customFormat="1" x14ac:dyDescent="0.35"/>
    <row r="738" customFormat="1" x14ac:dyDescent="0.35"/>
    <row r="739" customFormat="1" x14ac:dyDescent="0.35"/>
    <row r="740" customFormat="1" x14ac:dyDescent="0.35"/>
    <row r="741" customFormat="1" x14ac:dyDescent="0.35"/>
    <row r="742" customFormat="1" x14ac:dyDescent="0.35"/>
    <row r="743" customFormat="1" x14ac:dyDescent="0.35"/>
    <row r="744" customFormat="1" x14ac:dyDescent="0.35"/>
    <row r="745" customFormat="1" x14ac:dyDescent="0.35"/>
    <row r="746" customFormat="1" x14ac:dyDescent="0.35"/>
    <row r="747" customFormat="1" x14ac:dyDescent="0.35"/>
    <row r="748" customFormat="1" x14ac:dyDescent="0.35"/>
    <row r="749" customFormat="1" x14ac:dyDescent="0.35"/>
    <row r="750" customFormat="1" x14ac:dyDescent="0.35"/>
    <row r="751" customFormat="1" x14ac:dyDescent="0.35"/>
    <row r="752" customFormat="1" x14ac:dyDescent="0.35"/>
    <row r="753" customFormat="1" x14ac:dyDescent="0.35"/>
    <row r="754" customFormat="1" x14ac:dyDescent="0.35"/>
    <row r="755" customFormat="1" x14ac:dyDescent="0.35"/>
    <row r="756" customFormat="1" x14ac:dyDescent="0.35"/>
    <row r="757" customFormat="1" x14ac:dyDescent="0.35"/>
    <row r="758" customFormat="1" x14ac:dyDescent="0.35"/>
    <row r="759" customFormat="1" x14ac:dyDescent="0.35"/>
    <row r="760" customFormat="1" x14ac:dyDescent="0.35"/>
    <row r="761" customFormat="1" x14ac:dyDescent="0.35"/>
    <row r="762" customFormat="1" x14ac:dyDescent="0.35"/>
    <row r="763" customFormat="1" x14ac:dyDescent="0.35"/>
    <row r="764" customFormat="1" x14ac:dyDescent="0.35"/>
    <row r="765" customFormat="1" x14ac:dyDescent="0.35"/>
    <row r="766" customFormat="1" x14ac:dyDescent="0.35"/>
    <row r="767" customFormat="1" x14ac:dyDescent="0.35"/>
    <row r="768" customFormat="1" x14ac:dyDescent="0.35"/>
    <row r="769" customFormat="1" x14ac:dyDescent="0.35"/>
    <row r="770" customFormat="1" x14ac:dyDescent="0.35"/>
    <row r="771" customFormat="1" x14ac:dyDescent="0.35"/>
    <row r="772" customFormat="1" x14ac:dyDescent="0.35"/>
    <row r="773" customFormat="1" x14ac:dyDescent="0.35"/>
    <row r="774" customFormat="1" x14ac:dyDescent="0.35"/>
    <row r="775" customFormat="1" x14ac:dyDescent="0.35"/>
    <row r="776" customFormat="1" x14ac:dyDescent="0.35"/>
    <row r="777" customFormat="1" x14ac:dyDescent="0.35"/>
    <row r="778" customFormat="1" x14ac:dyDescent="0.35"/>
    <row r="779" customFormat="1" x14ac:dyDescent="0.35"/>
    <row r="780" customFormat="1" x14ac:dyDescent="0.35"/>
    <row r="781" customFormat="1" x14ac:dyDescent="0.35"/>
    <row r="782" customFormat="1" x14ac:dyDescent="0.35"/>
    <row r="783" customFormat="1" x14ac:dyDescent="0.35"/>
    <row r="784" customFormat="1" x14ac:dyDescent="0.35"/>
    <row r="785" customFormat="1" x14ac:dyDescent="0.35"/>
    <row r="786" customFormat="1" x14ac:dyDescent="0.35"/>
    <row r="787" customFormat="1" x14ac:dyDescent="0.35"/>
    <row r="788" customFormat="1" x14ac:dyDescent="0.35"/>
    <row r="789" customFormat="1" x14ac:dyDescent="0.35"/>
    <row r="790" customFormat="1" x14ac:dyDescent="0.35"/>
    <row r="791" customFormat="1" x14ac:dyDescent="0.35"/>
    <row r="792" customFormat="1" x14ac:dyDescent="0.35"/>
    <row r="793" customFormat="1" x14ac:dyDescent="0.35"/>
    <row r="794" customFormat="1" x14ac:dyDescent="0.35"/>
    <row r="795" customFormat="1" x14ac:dyDescent="0.35"/>
    <row r="796" customFormat="1" x14ac:dyDescent="0.35"/>
    <row r="797" customFormat="1" x14ac:dyDescent="0.35"/>
    <row r="798" customFormat="1" x14ac:dyDescent="0.35"/>
    <row r="799" customFormat="1" x14ac:dyDescent="0.35"/>
    <row r="800" customFormat="1" x14ac:dyDescent="0.35"/>
    <row r="801" customFormat="1" x14ac:dyDescent="0.35"/>
    <row r="802" customFormat="1" x14ac:dyDescent="0.35"/>
    <row r="803" customFormat="1" x14ac:dyDescent="0.35"/>
    <row r="804" customFormat="1" x14ac:dyDescent="0.35"/>
    <row r="805" customFormat="1" x14ac:dyDescent="0.35"/>
    <row r="806" customFormat="1" x14ac:dyDescent="0.35"/>
    <row r="807" customFormat="1" x14ac:dyDescent="0.35"/>
    <row r="808" customFormat="1" x14ac:dyDescent="0.35"/>
    <row r="809" customFormat="1" x14ac:dyDescent="0.35"/>
    <row r="810" customFormat="1" x14ac:dyDescent="0.35"/>
    <row r="811" customFormat="1" x14ac:dyDescent="0.35"/>
    <row r="812" customFormat="1" x14ac:dyDescent="0.35"/>
    <row r="813" customFormat="1" x14ac:dyDescent="0.35"/>
    <row r="814" customFormat="1" x14ac:dyDescent="0.35"/>
    <row r="815" customFormat="1" x14ac:dyDescent="0.35"/>
    <row r="816" customFormat="1" x14ac:dyDescent="0.35"/>
    <row r="817" customFormat="1" x14ac:dyDescent="0.35"/>
    <row r="818" customFormat="1" x14ac:dyDescent="0.35"/>
    <row r="819" customFormat="1" x14ac:dyDescent="0.35"/>
    <row r="820" customFormat="1" x14ac:dyDescent="0.35"/>
    <row r="821" customFormat="1" x14ac:dyDescent="0.35"/>
    <row r="822" customFormat="1" x14ac:dyDescent="0.35"/>
    <row r="823" customFormat="1" x14ac:dyDescent="0.35"/>
    <row r="824" customFormat="1" x14ac:dyDescent="0.35"/>
    <row r="825" customFormat="1" x14ac:dyDescent="0.35"/>
    <row r="826" customFormat="1" x14ac:dyDescent="0.35"/>
    <row r="827" customFormat="1" x14ac:dyDescent="0.35"/>
    <row r="828" customFormat="1" x14ac:dyDescent="0.35"/>
    <row r="829" customFormat="1" x14ac:dyDescent="0.35"/>
    <row r="830" customFormat="1" x14ac:dyDescent="0.35"/>
    <row r="831" customFormat="1" x14ac:dyDescent="0.35"/>
    <row r="832" customFormat="1" x14ac:dyDescent="0.35"/>
    <row r="833" customFormat="1" x14ac:dyDescent="0.35"/>
    <row r="834" customFormat="1" x14ac:dyDescent="0.35"/>
    <row r="835" customFormat="1" x14ac:dyDescent="0.35"/>
    <row r="836" customFormat="1" x14ac:dyDescent="0.35"/>
    <row r="837" customFormat="1" x14ac:dyDescent="0.35"/>
    <row r="838" customFormat="1" x14ac:dyDescent="0.35"/>
    <row r="839" customFormat="1" x14ac:dyDescent="0.35"/>
    <row r="840" customFormat="1" x14ac:dyDescent="0.35"/>
    <row r="841" customFormat="1" x14ac:dyDescent="0.35"/>
    <row r="842" customFormat="1" x14ac:dyDescent="0.35"/>
    <row r="843" customFormat="1" x14ac:dyDescent="0.35"/>
    <row r="844" customFormat="1" x14ac:dyDescent="0.35"/>
    <row r="845" customFormat="1" x14ac:dyDescent="0.35"/>
    <row r="846" customFormat="1" x14ac:dyDescent="0.35"/>
    <row r="847" customFormat="1" x14ac:dyDescent="0.35"/>
    <row r="848" customFormat="1" x14ac:dyDescent="0.35"/>
    <row r="849" customFormat="1" x14ac:dyDescent="0.35"/>
    <row r="850" customFormat="1" x14ac:dyDescent="0.35"/>
    <row r="851" customFormat="1" x14ac:dyDescent="0.35"/>
    <row r="852" customFormat="1" x14ac:dyDescent="0.35"/>
    <row r="853" customFormat="1" x14ac:dyDescent="0.35"/>
    <row r="854" customFormat="1" x14ac:dyDescent="0.35"/>
    <row r="855" customFormat="1" x14ac:dyDescent="0.35"/>
    <row r="856" customFormat="1" x14ac:dyDescent="0.35"/>
    <row r="857" customFormat="1" x14ac:dyDescent="0.35"/>
    <row r="858" customFormat="1" x14ac:dyDescent="0.35"/>
    <row r="859" customFormat="1" x14ac:dyDescent="0.35"/>
    <row r="860" customFormat="1" x14ac:dyDescent="0.35"/>
    <row r="861" customFormat="1" x14ac:dyDescent="0.35"/>
    <row r="862" customFormat="1" x14ac:dyDescent="0.35"/>
    <row r="863" customFormat="1" x14ac:dyDescent="0.35"/>
    <row r="864" customFormat="1" x14ac:dyDescent="0.35"/>
    <row r="865" customFormat="1" x14ac:dyDescent="0.35"/>
    <row r="866" customFormat="1" x14ac:dyDescent="0.35"/>
    <row r="867" customFormat="1" x14ac:dyDescent="0.35"/>
    <row r="868" customFormat="1" x14ac:dyDescent="0.35"/>
    <row r="869" customFormat="1" x14ac:dyDescent="0.35"/>
    <row r="870" customFormat="1" x14ac:dyDescent="0.35"/>
    <row r="871" customFormat="1" x14ac:dyDescent="0.35"/>
    <row r="872" customFormat="1" x14ac:dyDescent="0.35"/>
    <row r="873" customFormat="1" x14ac:dyDescent="0.35"/>
    <row r="874" customFormat="1" x14ac:dyDescent="0.35"/>
    <row r="875" customFormat="1" x14ac:dyDescent="0.35"/>
    <row r="876" customFormat="1" x14ac:dyDescent="0.35"/>
    <row r="877" customFormat="1" x14ac:dyDescent="0.35"/>
    <row r="878" customFormat="1" x14ac:dyDescent="0.35"/>
    <row r="879" customFormat="1" x14ac:dyDescent="0.35"/>
    <row r="880" customFormat="1" x14ac:dyDescent="0.35"/>
    <row r="881" customFormat="1" x14ac:dyDescent="0.35"/>
    <row r="882" customFormat="1" x14ac:dyDescent="0.35"/>
    <row r="883" customFormat="1" x14ac:dyDescent="0.35"/>
    <row r="884" customFormat="1" x14ac:dyDescent="0.35"/>
    <row r="885" customFormat="1" x14ac:dyDescent="0.35"/>
    <row r="886" customFormat="1" x14ac:dyDescent="0.35"/>
    <row r="887" customFormat="1" x14ac:dyDescent="0.35"/>
    <row r="888" customFormat="1" x14ac:dyDescent="0.35"/>
    <row r="889" customFormat="1" x14ac:dyDescent="0.35"/>
    <row r="890" customFormat="1" x14ac:dyDescent="0.35"/>
    <row r="891" customFormat="1" x14ac:dyDescent="0.35"/>
    <row r="892" customFormat="1" x14ac:dyDescent="0.35"/>
    <row r="893" customFormat="1" x14ac:dyDescent="0.35"/>
    <row r="894" customFormat="1" x14ac:dyDescent="0.35"/>
    <row r="895" customFormat="1" x14ac:dyDescent="0.35"/>
    <row r="896" customFormat="1" x14ac:dyDescent="0.35"/>
    <row r="897" customFormat="1" x14ac:dyDescent="0.35"/>
    <row r="898" customFormat="1" x14ac:dyDescent="0.35"/>
    <row r="899" customFormat="1" x14ac:dyDescent="0.35"/>
    <row r="900" customFormat="1" x14ac:dyDescent="0.35"/>
    <row r="901" customFormat="1" x14ac:dyDescent="0.35"/>
    <row r="902" customFormat="1" x14ac:dyDescent="0.35"/>
    <row r="903" customFormat="1" x14ac:dyDescent="0.35"/>
    <row r="904" customFormat="1" x14ac:dyDescent="0.35"/>
    <row r="905" customFormat="1" x14ac:dyDescent="0.35"/>
    <row r="906" customFormat="1" x14ac:dyDescent="0.35"/>
    <row r="907" customFormat="1" x14ac:dyDescent="0.35"/>
    <row r="908" customFormat="1" x14ac:dyDescent="0.35"/>
    <row r="909" customFormat="1" x14ac:dyDescent="0.35"/>
    <row r="910" customFormat="1" x14ac:dyDescent="0.35"/>
    <row r="911" customFormat="1" x14ac:dyDescent="0.35"/>
    <row r="912" customFormat="1" x14ac:dyDescent="0.35"/>
    <row r="913" customFormat="1" x14ac:dyDescent="0.35"/>
    <row r="914" customFormat="1" x14ac:dyDescent="0.35"/>
    <row r="915" customFormat="1" x14ac:dyDescent="0.35"/>
    <row r="916" customFormat="1" x14ac:dyDescent="0.35"/>
    <row r="917" customFormat="1" x14ac:dyDescent="0.35"/>
    <row r="918" customFormat="1" x14ac:dyDescent="0.35"/>
    <row r="919" customFormat="1" x14ac:dyDescent="0.35"/>
    <row r="920" customFormat="1" x14ac:dyDescent="0.35"/>
    <row r="921" customFormat="1" x14ac:dyDescent="0.35"/>
    <row r="922" customFormat="1" x14ac:dyDescent="0.35"/>
    <row r="923" customFormat="1" x14ac:dyDescent="0.35"/>
    <row r="924" customFormat="1" x14ac:dyDescent="0.35"/>
    <row r="925" customFormat="1" x14ac:dyDescent="0.35"/>
    <row r="926" customFormat="1" x14ac:dyDescent="0.35"/>
    <row r="927" customFormat="1" x14ac:dyDescent="0.35"/>
    <row r="928" customFormat="1" x14ac:dyDescent="0.35"/>
    <row r="929" customFormat="1" x14ac:dyDescent="0.35"/>
    <row r="930" customFormat="1" x14ac:dyDescent="0.35"/>
    <row r="931" customFormat="1" x14ac:dyDescent="0.35"/>
    <row r="932" customFormat="1" x14ac:dyDescent="0.35"/>
    <row r="933" customFormat="1" x14ac:dyDescent="0.35"/>
    <row r="934" customFormat="1" x14ac:dyDescent="0.35"/>
    <row r="935" customFormat="1" x14ac:dyDescent="0.35"/>
    <row r="936" customFormat="1" x14ac:dyDescent="0.35"/>
    <row r="937" customFormat="1" x14ac:dyDescent="0.35"/>
    <row r="938" customFormat="1" x14ac:dyDescent="0.35"/>
    <row r="939" customFormat="1" x14ac:dyDescent="0.35"/>
    <row r="940" customFormat="1" x14ac:dyDescent="0.35"/>
    <row r="941" customFormat="1" x14ac:dyDescent="0.35"/>
    <row r="942" customFormat="1" x14ac:dyDescent="0.35"/>
    <row r="943" customFormat="1" x14ac:dyDescent="0.35"/>
    <row r="944" customFormat="1" x14ac:dyDescent="0.35"/>
    <row r="945" customFormat="1" x14ac:dyDescent="0.35"/>
    <row r="946" customFormat="1" x14ac:dyDescent="0.35"/>
    <row r="947" customFormat="1" x14ac:dyDescent="0.35"/>
    <row r="948" customFormat="1" x14ac:dyDescent="0.35"/>
    <row r="949" customFormat="1" x14ac:dyDescent="0.35"/>
    <row r="950" customFormat="1" x14ac:dyDescent="0.35"/>
    <row r="951" customFormat="1" x14ac:dyDescent="0.35"/>
    <row r="952" customFormat="1" x14ac:dyDescent="0.35"/>
    <row r="953" customFormat="1" x14ac:dyDescent="0.35"/>
    <row r="954" customFormat="1" x14ac:dyDescent="0.35"/>
    <row r="955" customFormat="1" x14ac:dyDescent="0.35"/>
    <row r="956" customFormat="1" x14ac:dyDescent="0.35"/>
    <row r="957" customFormat="1" x14ac:dyDescent="0.35"/>
    <row r="958" customFormat="1" x14ac:dyDescent="0.35"/>
    <row r="959" customFormat="1" x14ac:dyDescent="0.35"/>
    <row r="960" customFormat="1" x14ac:dyDescent="0.35"/>
    <row r="961" customFormat="1" x14ac:dyDescent="0.35"/>
    <row r="962" customFormat="1" x14ac:dyDescent="0.35"/>
    <row r="963" customFormat="1" x14ac:dyDescent="0.35"/>
    <row r="964" customFormat="1" x14ac:dyDescent="0.35"/>
    <row r="965" customFormat="1" x14ac:dyDescent="0.35"/>
    <row r="966" customFormat="1" x14ac:dyDescent="0.35"/>
    <row r="967" customFormat="1" x14ac:dyDescent="0.35"/>
    <row r="968" customFormat="1" x14ac:dyDescent="0.35"/>
    <row r="969" customFormat="1" x14ac:dyDescent="0.35"/>
    <row r="970" customFormat="1" x14ac:dyDescent="0.35"/>
    <row r="971" customFormat="1" x14ac:dyDescent="0.35"/>
    <row r="972" customFormat="1" x14ac:dyDescent="0.35"/>
    <row r="973" customFormat="1" x14ac:dyDescent="0.35"/>
    <row r="974" customFormat="1" x14ac:dyDescent="0.35"/>
    <row r="975" customFormat="1" x14ac:dyDescent="0.35"/>
    <row r="976" customFormat="1" x14ac:dyDescent="0.35"/>
    <row r="977" customFormat="1" x14ac:dyDescent="0.35"/>
    <row r="978" customFormat="1" x14ac:dyDescent="0.35"/>
    <row r="979" customFormat="1" x14ac:dyDescent="0.35"/>
    <row r="980" customFormat="1" x14ac:dyDescent="0.35"/>
    <row r="981" customFormat="1" x14ac:dyDescent="0.35"/>
    <row r="982" customFormat="1" x14ac:dyDescent="0.35"/>
    <row r="983" customFormat="1" x14ac:dyDescent="0.35"/>
    <row r="984" customFormat="1" x14ac:dyDescent="0.35"/>
    <row r="985" customFormat="1" x14ac:dyDescent="0.35"/>
    <row r="986" customFormat="1" x14ac:dyDescent="0.35"/>
    <row r="987" customFormat="1" x14ac:dyDescent="0.35"/>
    <row r="988" customFormat="1" x14ac:dyDescent="0.35"/>
    <row r="989" customFormat="1" x14ac:dyDescent="0.35"/>
    <row r="990" customFormat="1" x14ac:dyDescent="0.35"/>
    <row r="991" customFormat="1" x14ac:dyDescent="0.35"/>
    <row r="992" customFormat="1" x14ac:dyDescent="0.35"/>
    <row r="993" customFormat="1" x14ac:dyDescent="0.35"/>
    <row r="994" customFormat="1" x14ac:dyDescent="0.35"/>
    <row r="995" customFormat="1" x14ac:dyDescent="0.35"/>
    <row r="996" customFormat="1" x14ac:dyDescent="0.35"/>
    <row r="997" customFormat="1" x14ac:dyDescent="0.35"/>
    <row r="998" customFormat="1" x14ac:dyDescent="0.35"/>
    <row r="999" customFormat="1" x14ac:dyDescent="0.35"/>
    <row r="1000" customFormat="1" x14ac:dyDescent="0.35"/>
    <row r="1001" customFormat="1" x14ac:dyDescent="0.35"/>
    <row r="1002" customFormat="1" x14ac:dyDescent="0.35"/>
    <row r="1003" customFormat="1" x14ac:dyDescent="0.35"/>
    <row r="1004" customFormat="1" x14ac:dyDescent="0.35"/>
    <row r="1005" customFormat="1" x14ac:dyDescent="0.35"/>
    <row r="1006" customFormat="1" x14ac:dyDescent="0.35"/>
    <row r="1007" customFormat="1" x14ac:dyDescent="0.35"/>
    <row r="1008" customFormat="1" x14ac:dyDescent="0.35"/>
    <row r="1009" customFormat="1" x14ac:dyDescent="0.35"/>
    <row r="1010" customFormat="1" x14ac:dyDescent="0.35"/>
    <row r="1011" customFormat="1" x14ac:dyDescent="0.35"/>
    <row r="1012" customFormat="1" x14ac:dyDescent="0.35"/>
    <row r="1013" customFormat="1" x14ac:dyDescent="0.35"/>
    <row r="1014" customFormat="1" x14ac:dyDescent="0.35"/>
    <row r="1015" customFormat="1" x14ac:dyDescent="0.35"/>
    <row r="1016" customFormat="1" x14ac:dyDescent="0.35"/>
    <row r="1017" customFormat="1" x14ac:dyDescent="0.35"/>
    <row r="1018" customFormat="1" x14ac:dyDescent="0.35"/>
    <row r="1019" customFormat="1" x14ac:dyDescent="0.35"/>
    <row r="1020" customFormat="1" x14ac:dyDescent="0.35"/>
    <row r="1021" customFormat="1" x14ac:dyDescent="0.35"/>
    <row r="1022" customFormat="1" x14ac:dyDescent="0.35"/>
    <row r="1023" customFormat="1" x14ac:dyDescent="0.35"/>
    <row r="1024" customFormat="1" x14ac:dyDescent="0.35"/>
    <row r="1025" customFormat="1" x14ac:dyDescent="0.35"/>
    <row r="1026" customFormat="1" x14ac:dyDescent="0.35"/>
    <row r="1027" customFormat="1" x14ac:dyDescent="0.35"/>
    <row r="1028" customFormat="1" x14ac:dyDescent="0.35"/>
    <row r="1029" customFormat="1" x14ac:dyDescent="0.35"/>
    <row r="1030" customFormat="1" x14ac:dyDescent="0.35"/>
    <row r="1031" customFormat="1" x14ac:dyDescent="0.35"/>
    <row r="1032" customFormat="1" x14ac:dyDescent="0.35"/>
    <row r="1033" customFormat="1" x14ac:dyDescent="0.35"/>
    <row r="1034" customFormat="1" x14ac:dyDescent="0.35"/>
    <row r="1035" customFormat="1" x14ac:dyDescent="0.35"/>
    <row r="1036" customFormat="1" x14ac:dyDescent="0.35"/>
    <row r="1037" customFormat="1" x14ac:dyDescent="0.35"/>
    <row r="1038" customFormat="1" x14ac:dyDescent="0.35"/>
    <row r="1039" customFormat="1" x14ac:dyDescent="0.35"/>
    <row r="1040" customFormat="1" x14ac:dyDescent="0.35"/>
    <row r="1041" customFormat="1" x14ac:dyDescent="0.35"/>
    <row r="1042" customFormat="1" x14ac:dyDescent="0.35"/>
    <row r="1043" customFormat="1" x14ac:dyDescent="0.35"/>
    <row r="1044" customFormat="1" x14ac:dyDescent="0.35"/>
    <row r="1045" customFormat="1" x14ac:dyDescent="0.35"/>
    <row r="1046" customFormat="1" x14ac:dyDescent="0.35"/>
    <row r="1047" customFormat="1" x14ac:dyDescent="0.35"/>
    <row r="1048" customFormat="1" x14ac:dyDescent="0.35"/>
    <row r="1049" customFormat="1" x14ac:dyDescent="0.35"/>
    <row r="1050" customFormat="1" x14ac:dyDescent="0.35"/>
    <row r="1051" customFormat="1" x14ac:dyDescent="0.35"/>
    <row r="1052" customFormat="1" x14ac:dyDescent="0.35"/>
    <row r="1053" customFormat="1" x14ac:dyDescent="0.35"/>
    <row r="1054" customFormat="1" x14ac:dyDescent="0.35"/>
    <row r="1055" customFormat="1" x14ac:dyDescent="0.35"/>
    <row r="1056" customFormat="1" x14ac:dyDescent="0.35"/>
    <row r="1057" customFormat="1" x14ac:dyDescent="0.35"/>
    <row r="1058" customFormat="1" x14ac:dyDescent="0.35"/>
    <row r="1059" customFormat="1" x14ac:dyDescent="0.35"/>
    <row r="1060" customFormat="1" x14ac:dyDescent="0.35"/>
    <row r="1061" customFormat="1" x14ac:dyDescent="0.35"/>
    <row r="1062" customFormat="1" x14ac:dyDescent="0.35"/>
    <row r="1063" customFormat="1" x14ac:dyDescent="0.35"/>
    <row r="1064" customFormat="1" x14ac:dyDescent="0.35"/>
    <row r="1065" customFormat="1" x14ac:dyDescent="0.35"/>
    <row r="1066" customFormat="1" x14ac:dyDescent="0.35"/>
    <row r="1067" customFormat="1" x14ac:dyDescent="0.35"/>
    <row r="1068" customFormat="1" x14ac:dyDescent="0.35"/>
    <row r="1069" customFormat="1" x14ac:dyDescent="0.35"/>
    <row r="1070" customFormat="1" x14ac:dyDescent="0.35"/>
    <row r="1071" customFormat="1" x14ac:dyDescent="0.35"/>
    <row r="1072" customFormat="1" x14ac:dyDescent="0.35"/>
    <row r="1073" customFormat="1" x14ac:dyDescent="0.35"/>
    <row r="1074" customFormat="1" x14ac:dyDescent="0.35"/>
    <row r="1075" customFormat="1" x14ac:dyDescent="0.35"/>
    <row r="1076" customFormat="1" x14ac:dyDescent="0.35"/>
    <row r="1077" customFormat="1" x14ac:dyDescent="0.35"/>
    <row r="1078" customFormat="1" x14ac:dyDescent="0.35"/>
    <row r="1079" customFormat="1" x14ac:dyDescent="0.35"/>
    <row r="1080" customFormat="1" x14ac:dyDescent="0.35"/>
    <row r="1081" customFormat="1" x14ac:dyDescent="0.35"/>
    <row r="1082" customFormat="1" x14ac:dyDescent="0.35"/>
    <row r="1083" customFormat="1" x14ac:dyDescent="0.35"/>
    <row r="1084" customFormat="1" x14ac:dyDescent="0.35"/>
    <row r="1085" customFormat="1" x14ac:dyDescent="0.35"/>
    <row r="1086" customFormat="1" x14ac:dyDescent="0.35"/>
    <row r="1087" customFormat="1" x14ac:dyDescent="0.35"/>
    <row r="1088" customFormat="1" x14ac:dyDescent="0.35"/>
    <row r="1089" customFormat="1" x14ac:dyDescent="0.35"/>
    <row r="1090" customFormat="1" x14ac:dyDescent="0.35"/>
    <row r="1091" customFormat="1" x14ac:dyDescent="0.35"/>
    <row r="1092" customFormat="1" x14ac:dyDescent="0.35"/>
    <row r="1093" customFormat="1" x14ac:dyDescent="0.35"/>
    <row r="1094" customFormat="1" x14ac:dyDescent="0.35"/>
    <row r="1095" customFormat="1" x14ac:dyDescent="0.35"/>
    <row r="1096" customFormat="1" x14ac:dyDescent="0.35"/>
    <row r="1097" customFormat="1" x14ac:dyDescent="0.35"/>
    <row r="1098" customFormat="1" x14ac:dyDescent="0.35"/>
    <row r="1099" customFormat="1" x14ac:dyDescent="0.35"/>
    <row r="1100" customFormat="1" x14ac:dyDescent="0.35"/>
    <row r="1101" customFormat="1" x14ac:dyDescent="0.35"/>
    <row r="1102" customFormat="1" x14ac:dyDescent="0.35"/>
    <row r="1103" customFormat="1" x14ac:dyDescent="0.35"/>
    <row r="1104" customFormat="1" x14ac:dyDescent="0.35"/>
    <row r="1105" customFormat="1" x14ac:dyDescent="0.35"/>
    <row r="1106" customFormat="1" x14ac:dyDescent="0.35"/>
    <row r="1107" customFormat="1" x14ac:dyDescent="0.35"/>
    <row r="1108" customFormat="1" x14ac:dyDescent="0.35"/>
    <row r="1109" customFormat="1" x14ac:dyDescent="0.35"/>
    <row r="1110" customFormat="1" x14ac:dyDescent="0.35"/>
    <row r="1111" customFormat="1" x14ac:dyDescent="0.35"/>
    <row r="1112" customFormat="1" x14ac:dyDescent="0.35"/>
    <row r="1113" customFormat="1" x14ac:dyDescent="0.35"/>
    <row r="1114" customFormat="1" x14ac:dyDescent="0.35"/>
    <row r="1115" customFormat="1" x14ac:dyDescent="0.35"/>
    <row r="1116" customFormat="1" x14ac:dyDescent="0.35"/>
    <row r="1117" customFormat="1" x14ac:dyDescent="0.35"/>
    <row r="1118" customFormat="1" x14ac:dyDescent="0.35"/>
    <row r="1119" customFormat="1" x14ac:dyDescent="0.35"/>
    <row r="1120" customFormat="1" x14ac:dyDescent="0.35"/>
    <row r="1121" customFormat="1" x14ac:dyDescent="0.35"/>
    <row r="1122" customFormat="1" x14ac:dyDescent="0.35"/>
    <row r="1123" customFormat="1" x14ac:dyDescent="0.35"/>
    <row r="1124" customFormat="1" x14ac:dyDescent="0.35"/>
    <row r="1125" customFormat="1" x14ac:dyDescent="0.35"/>
    <row r="1126" customFormat="1" x14ac:dyDescent="0.35"/>
    <row r="1127" customFormat="1" x14ac:dyDescent="0.35"/>
    <row r="1128" customFormat="1" x14ac:dyDescent="0.35"/>
    <row r="1129" customFormat="1" x14ac:dyDescent="0.35"/>
    <row r="1130" customFormat="1" x14ac:dyDescent="0.35"/>
    <row r="1131" customFormat="1" x14ac:dyDescent="0.35"/>
    <row r="1132" customFormat="1" x14ac:dyDescent="0.35"/>
    <row r="1133" customFormat="1" x14ac:dyDescent="0.35"/>
    <row r="1134" customFormat="1" x14ac:dyDescent="0.35"/>
    <row r="1135" customFormat="1" x14ac:dyDescent="0.35"/>
    <row r="1136" customFormat="1" x14ac:dyDescent="0.35"/>
    <row r="1137" customFormat="1" x14ac:dyDescent="0.35"/>
    <row r="1138" customFormat="1" x14ac:dyDescent="0.35"/>
    <row r="1139" customFormat="1" x14ac:dyDescent="0.35"/>
    <row r="1140" customFormat="1" x14ac:dyDescent="0.35"/>
    <row r="1141" customFormat="1" x14ac:dyDescent="0.35"/>
    <row r="1142" customFormat="1" x14ac:dyDescent="0.35"/>
    <row r="1143" customFormat="1" x14ac:dyDescent="0.35"/>
    <row r="1144" customFormat="1" x14ac:dyDescent="0.35"/>
    <row r="1145" customFormat="1" x14ac:dyDescent="0.35"/>
    <row r="1146" customFormat="1" x14ac:dyDescent="0.35"/>
    <row r="1147" customFormat="1" x14ac:dyDescent="0.35"/>
    <row r="1148" customFormat="1" x14ac:dyDescent="0.35"/>
    <row r="1149" customFormat="1" x14ac:dyDescent="0.35"/>
    <row r="1150" customFormat="1" x14ac:dyDescent="0.35"/>
    <row r="1151" customFormat="1" x14ac:dyDescent="0.35"/>
    <row r="1152" customFormat="1" x14ac:dyDescent="0.35"/>
    <row r="1153" customFormat="1" x14ac:dyDescent="0.35"/>
    <row r="1154" customFormat="1" x14ac:dyDescent="0.35"/>
    <row r="1155" customFormat="1" x14ac:dyDescent="0.35"/>
    <row r="1156" customFormat="1" x14ac:dyDescent="0.35"/>
    <row r="1157" customFormat="1" x14ac:dyDescent="0.35"/>
    <row r="1158" customFormat="1" x14ac:dyDescent="0.35"/>
    <row r="1159" customFormat="1" x14ac:dyDescent="0.35"/>
    <row r="1160" customFormat="1" x14ac:dyDescent="0.35"/>
    <row r="1161" customFormat="1" x14ac:dyDescent="0.35"/>
    <row r="1162" customFormat="1" x14ac:dyDescent="0.35"/>
    <row r="1163" customFormat="1" x14ac:dyDescent="0.35"/>
    <row r="1164" customFormat="1" x14ac:dyDescent="0.35"/>
    <row r="1165" customFormat="1" x14ac:dyDescent="0.35"/>
    <row r="1166" customFormat="1" x14ac:dyDescent="0.35"/>
    <row r="1167" customFormat="1" x14ac:dyDescent="0.35"/>
    <row r="1168" customFormat="1" x14ac:dyDescent="0.35"/>
    <row r="1169" customFormat="1" x14ac:dyDescent="0.35"/>
    <row r="1170" customFormat="1" x14ac:dyDescent="0.35"/>
    <row r="1171" customFormat="1" x14ac:dyDescent="0.35"/>
    <row r="1172" customFormat="1" x14ac:dyDescent="0.35"/>
    <row r="1173" customFormat="1" x14ac:dyDescent="0.35"/>
    <row r="1174" customFormat="1" x14ac:dyDescent="0.35"/>
    <row r="1175" customFormat="1" x14ac:dyDescent="0.35"/>
    <row r="1176" customFormat="1" x14ac:dyDescent="0.35"/>
    <row r="1177" customFormat="1" x14ac:dyDescent="0.35"/>
    <row r="1178" customFormat="1" x14ac:dyDescent="0.35"/>
    <row r="1179" customFormat="1" x14ac:dyDescent="0.35"/>
    <row r="1180" customFormat="1" x14ac:dyDescent="0.35"/>
    <row r="1181" customFormat="1" x14ac:dyDescent="0.35"/>
    <row r="1182" customFormat="1" x14ac:dyDescent="0.35"/>
    <row r="1183" customFormat="1" x14ac:dyDescent="0.35"/>
    <row r="1184" customFormat="1" x14ac:dyDescent="0.35"/>
    <row r="1185" customFormat="1" x14ac:dyDescent="0.35"/>
    <row r="1186" customFormat="1" x14ac:dyDescent="0.35"/>
    <row r="1187" customFormat="1" x14ac:dyDescent="0.35"/>
    <row r="1188" customFormat="1" x14ac:dyDescent="0.35"/>
    <row r="1189" customFormat="1" x14ac:dyDescent="0.35"/>
    <row r="1190" customFormat="1" x14ac:dyDescent="0.35"/>
    <row r="1191" customFormat="1" x14ac:dyDescent="0.35"/>
    <row r="1192" customFormat="1" x14ac:dyDescent="0.35"/>
    <row r="1193" customFormat="1" x14ac:dyDescent="0.35"/>
    <row r="1194" customFormat="1" x14ac:dyDescent="0.35"/>
    <row r="1195" customFormat="1" x14ac:dyDescent="0.35"/>
    <row r="1196" customFormat="1" x14ac:dyDescent="0.35"/>
    <row r="1197" customFormat="1" x14ac:dyDescent="0.35"/>
    <row r="1198" customFormat="1" x14ac:dyDescent="0.35"/>
    <row r="1199" customFormat="1" x14ac:dyDescent="0.35"/>
    <row r="1200" customFormat="1" x14ac:dyDescent="0.35"/>
    <row r="1201" customFormat="1" x14ac:dyDescent="0.35"/>
    <row r="1202" customFormat="1" x14ac:dyDescent="0.35"/>
    <row r="1203" customFormat="1" x14ac:dyDescent="0.35"/>
    <row r="1204" customFormat="1" x14ac:dyDescent="0.35"/>
    <row r="1205" customFormat="1" x14ac:dyDescent="0.35"/>
    <row r="1206" customFormat="1" x14ac:dyDescent="0.35"/>
    <row r="1207" customFormat="1" x14ac:dyDescent="0.35"/>
    <row r="1208" customFormat="1" x14ac:dyDescent="0.35"/>
    <row r="1209" customFormat="1" x14ac:dyDescent="0.35"/>
    <row r="1210" customFormat="1" x14ac:dyDescent="0.35"/>
    <row r="1211" customFormat="1" x14ac:dyDescent="0.35"/>
    <row r="1212" customFormat="1" x14ac:dyDescent="0.35"/>
    <row r="1213" customFormat="1" x14ac:dyDescent="0.35"/>
    <row r="1214" customFormat="1" x14ac:dyDescent="0.35"/>
    <row r="1215" customFormat="1" x14ac:dyDescent="0.35"/>
    <row r="1216" customFormat="1" x14ac:dyDescent="0.35"/>
    <row r="1217" customFormat="1" x14ac:dyDescent="0.35"/>
    <row r="1218" customFormat="1" x14ac:dyDescent="0.35"/>
    <row r="1219" customFormat="1" x14ac:dyDescent="0.35"/>
    <row r="1220" customFormat="1" x14ac:dyDescent="0.35"/>
    <row r="1221" customFormat="1" x14ac:dyDescent="0.35"/>
    <row r="1222" customFormat="1" x14ac:dyDescent="0.35"/>
    <row r="1223" customFormat="1" x14ac:dyDescent="0.35"/>
    <row r="1224" customFormat="1" x14ac:dyDescent="0.35"/>
    <row r="1225" customFormat="1" x14ac:dyDescent="0.35"/>
    <row r="1226" customFormat="1" x14ac:dyDescent="0.35"/>
    <row r="1227" customFormat="1" x14ac:dyDescent="0.35"/>
    <row r="1228" customFormat="1" x14ac:dyDescent="0.35"/>
    <row r="1229" customFormat="1" x14ac:dyDescent="0.35"/>
    <row r="1230" customFormat="1" x14ac:dyDescent="0.35"/>
    <row r="1231" customFormat="1" x14ac:dyDescent="0.35"/>
    <row r="1232" customFormat="1" x14ac:dyDescent="0.35"/>
    <row r="1233" customFormat="1" x14ac:dyDescent="0.35"/>
    <row r="1234" customFormat="1" x14ac:dyDescent="0.35"/>
    <row r="1235" customFormat="1" x14ac:dyDescent="0.35"/>
    <row r="1236" customFormat="1" x14ac:dyDescent="0.35"/>
    <row r="1237" customFormat="1" x14ac:dyDescent="0.35"/>
    <row r="1238" customFormat="1" x14ac:dyDescent="0.35"/>
    <row r="1239" customFormat="1" x14ac:dyDescent="0.35"/>
    <row r="1240" customFormat="1" x14ac:dyDescent="0.35"/>
    <row r="1241" customFormat="1" x14ac:dyDescent="0.35"/>
    <row r="1242" customFormat="1" x14ac:dyDescent="0.35"/>
    <row r="1243" customFormat="1" x14ac:dyDescent="0.35"/>
    <row r="1244" customFormat="1" x14ac:dyDescent="0.35"/>
    <row r="1245" customFormat="1" x14ac:dyDescent="0.35"/>
    <row r="1246" customFormat="1" x14ac:dyDescent="0.35"/>
    <row r="1247" customFormat="1" x14ac:dyDescent="0.35"/>
    <row r="1248" customFormat="1" x14ac:dyDescent="0.35"/>
    <row r="1249" customFormat="1" x14ac:dyDescent="0.35"/>
    <row r="1250" customFormat="1" x14ac:dyDescent="0.35"/>
    <row r="1251" customFormat="1" x14ac:dyDescent="0.35"/>
    <row r="1252" customFormat="1" x14ac:dyDescent="0.35"/>
    <row r="1253" customFormat="1" x14ac:dyDescent="0.35"/>
    <row r="1254" customFormat="1" x14ac:dyDescent="0.35"/>
    <row r="1255" customFormat="1" x14ac:dyDescent="0.35"/>
    <row r="1256" customFormat="1" x14ac:dyDescent="0.35"/>
    <row r="1257" customFormat="1" x14ac:dyDescent="0.35"/>
    <row r="1258" customFormat="1" x14ac:dyDescent="0.35"/>
    <row r="1259" customFormat="1" x14ac:dyDescent="0.35"/>
    <row r="1260" customFormat="1" x14ac:dyDescent="0.35"/>
    <row r="1261" customFormat="1" x14ac:dyDescent="0.35"/>
    <row r="1262" customFormat="1" x14ac:dyDescent="0.35"/>
    <row r="1263" customFormat="1" x14ac:dyDescent="0.35"/>
    <row r="1264" customFormat="1" x14ac:dyDescent="0.35"/>
    <row r="1265" customFormat="1" x14ac:dyDescent="0.35"/>
    <row r="1266" customFormat="1" x14ac:dyDescent="0.35"/>
    <row r="1267" customFormat="1" x14ac:dyDescent="0.35"/>
    <row r="1268" customFormat="1" x14ac:dyDescent="0.35"/>
    <row r="1269" customFormat="1" x14ac:dyDescent="0.35"/>
    <row r="1270" customFormat="1" x14ac:dyDescent="0.35"/>
    <row r="1271" customFormat="1" x14ac:dyDescent="0.35"/>
    <row r="1272" customFormat="1" x14ac:dyDescent="0.35"/>
    <row r="1273" customFormat="1" x14ac:dyDescent="0.35"/>
    <row r="1274" customFormat="1" x14ac:dyDescent="0.35"/>
    <row r="1275" customFormat="1" x14ac:dyDescent="0.35"/>
    <row r="1276" customFormat="1" x14ac:dyDescent="0.35"/>
    <row r="1277" customFormat="1" x14ac:dyDescent="0.35"/>
    <row r="1278" customFormat="1" x14ac:dyDescent="0.35"/>
    <row r="1279" customFormat="1" x14ac:dyDescent="0.35"/>
    <row r="1280" customFormat="1" x14ac:dyDescent="0.35"/>
    <row r="1281" customFormat="1" x14ac:dyDescent="0.35"/>
    <row r="1282" customFormat="1" x14ac:dyDescent="0.35"/>
    <row r="1283" customFormat="1" x14ac:dyDescent="0.35"/>
    <row r="1284" customFormat="1" x14ac:dyDescent="0.35"/>
    <row r="1285" customFormat="1" x14ac:dyDescent="0.35"/>
    <row r="1286" customFormat="1" x14ac:dyDescent="0.35"/>
    <row r="1287" customFormat="1" x14ac:dyDescent="0.35"/>
    <row r="1288" customFormat="1" x14ac:dyDescent="0.35"/>
    <row r="1289" customFormat="1" x14ac:dyDescent="0.35"/>
    <row r="1290" customFormat="1" x14ac:dyDescent="0.35"/>
    <row r="1291" customFormat="1" x14ac:dyDescent="0.35"/>
    <row r="1292" customFormat="1" x14ac:dyDescent="0.35"/>
    <row r="1293" customFormat="1" x14ac:dyDescent="0.35"/>
    <row r="1294" customFormat="1" x14ac:dyDescent="0.35"/>
    <row r="1295" customFormat="1" x14ac:dyDescent="0.35"/>
    <row r="1296" customFormat="1" x14ac:dyDescent="0.35"/>
    <row r="1297" customFormat="1" x14ac:dyDescent="0.35"/>
    <row r="1298" customFormat="1" x14ac:dyDescent="0.35"/>
    <row r="1299" customFormat="1" x14ac:dyDescent="0.35"/>
    <row r="1300" customFormat="1" x14ac:dyDescent="0.35"/>
    <row r="1301" customFormat="1" x14ac:dyDescent="0.35"/>
    <row r="1302" customFormat="1" x14ac:dyDescent="0.35"/>
    <row r="1303" customFormat="1" x14ac:dyDescent="0.35"/>
    <row r="1304" customFormat="1" x14ac:dyDescent="0.35"/>
    <row r="1305" customFormat="1" x14ac:dyDescent="0.35"/>
    <row r="1306" customFormat="1" x14ac:dyDescent="0.35"/>
    <row r="1307" customFormat="1" x14ac:dyDescent="0.35"/>
    <row r="1308" customFormat="1" x14ac:dyDescent="0.35"/>
    <row r="1309" customFormat="1" x14ac:dyDescent="0.35"/>
    <row r="1310" customFormat="1" x14ac:dyDescent="0.35"/>
    <row r="1311" customFormat="1" x14ac:dyDescent="0.35"/>
    <row r="1312" customFormat="1" x14ac:dyDescent="0.35"/>
    <row r="1313" customFormat="1" x14ac:dyDescent="0.35"/>
    <row r="1314" customFormat="1" x14ac:dyDescent="0.35"/>
    <row r="1315" customFormat="1" x14ac:dyDescent="0.35"/>
    <row r="1316" customFormat="1" x14ac:dyDescent="0.35"/>
    <row r="1317" customFormat="1" x14ac:dyDescent="0.35"/>
    <row r="1318" customFormat="1" x14ac:dyDescent="0.35"/>
    <row r="1319" customFormat="1" x14ac:dyDescent="0.35"/>
    <row r="1320" customFormat="1" x14ac:dyDescent="0.35"/>
    <row r="1321" customFormat="1" x14ac:dyDescent="0.35"/>
    <row r="1322" customFormat="1" x14ac:dyDescent="0.35"/>
    <row r="1323" customFormat="1" x14ac:dyDescent="0.35"/>
    <row r="1324" customFormat="1" x14ac:dyDescent="0.35"/>
    <row r="1325" customFormat="1" x14ac:dyDescent="0.35"/>
    <row r="1326" customFormat="1" x14ac:dyDescent="0.35"/>
    <row r="1327" customFormat="1" x14ac:dyDescent="0.35"/>
    <row r="1328" customFormat="1" x14ac:dyDescent="0.35"/>
    <row r="1329" customFormat="1" x14ac:dyDescent="0.35"/>
    <row r="1330" customFormat="1" x14ac:dyDescent="0.35"/>
    <row r="1331" customFormat="1" x14ac:dyDescent="0.35"/>
    <row r="1332" customFormat="1" x14ac:dyDescent="0.35"/>
    <row r="1333" customFormat="1" x14ac:dyDescent="0.35"/>
    <row r="1334" customFormat="1" x14ac:dyDescent="0.35"/>
    <row r="1335" customFormat="1" x14ac:dyDescent="0.35"/>
    <row r="1336" customFormat="1" x14ac:dyDescent="0.35"/>
    <row r="1337" customFormat="1" x14ac:dyDescent="0.35"/>
    <row r="1338" customFormat="1" x14ac:dyDescent="0.35"/>
    <row r="1339" customFormat="1" x14ac:dyDescent="0.35"/>
    <row r="1340" customFormat="1" x14ac:dyDescent="0.35"/>
    <row r="1341" customFormat="1" x14ac:dyDescent="0.35"/>
    <row r="1342" customFormat="1" x14ac:dyDescent="0.35"/>
    <row r="1343" customFormat="1" x14ac:dyDescent="0.35"/>
    <row r="1344" customFormat="1" x14ac:dyDescent="0.35"/>
    <row r="1345" customFormat="1" x14ac:dyDescent="0.35"/>
    <row r="1346" customFormat="1" x14ac:dyDescent="0.35"/>
    <row r="1347" customFormat="1" x14ac:dyDescent="0.35"/>
    <row r="1348" customFormat="1" x14ac:dyDescent="0.35"/>
    <row r="1349" customFormat="1" x14ac:dyDescent="0.35"/>
    <row r="1350" customFormat="1" x14ac:dyDescent="0.35"/>
    <row r="1351" customFormat="1" x14ac:dyDescent="0.35"/>
    <row r="1352" customFormat="1" x14ac:dyDescent="0.35"/>
    <row r="1353" customFormat="1" x14ac:dyDescent="0.35"/>
    <row r="1354" customFormat="1" x14ac:dyDescent="0.35"/>
    <row r="1355" customFormat="1" x14ac:dyDescent="0.35"/>
    <row r="1356" customFormat="1" x14ac:dyDescent="0.35"/>
    <row r="1357" customFormat="1" x14ac:dyDescent="0.35"/>
    <row r="1358" customFormat="1" x14ac:dyDescent="0.35"/>
    <row r="1359" customFormat="1" x14ac:dyDescent="0.35"/>
    <row r="1360" customFormat="1" x14ac:dyDescent="0.35"/>
    <row r="1361" customFormat="1" x14ac:dyDescent="0.35"/>
    <row r="1362" customFormat="1" x14ac:dyDescent="0.35"/>
    <row r="1363" customFormat="1" x14ac:dyDescent="0.35"/>
    <row r="1364" customFormat="1" x14ac:dyDescent="0.35"/>
    <row r="1365" customFormat="1" x14ac:dyDescent="0.35"/>
    <row r="1366" customFormat="1" x14ac:dyDescent="0.35"/>
    <row r="1367" customFormat="1" x14ac:dyDescent="0.35"/>
    <row r="1368" customFormat="1" x14ac:dyDescent="0.35"/>
    <row r="1369" customFormat="1" x14ac:dyDescent="0.35"/>
    <row r="1370" customFormat="1" x14ac:dyDescent="0.35"/>
    <row r="1371" customFormat="1" x14ac:dyDescent="0.35"/>
    <row r="1372" customFormat="1" x14ac:dyDescent="0.35"/>
    <row r="1373" customFormat="1" x14ac:dyDescent="0.35"/>
    <row r="1374" customFormat="1" x14ac:dyDescent="0.35"/>
    <row r="1375" customFormat="1" x14ac:dyDescent="0.35"/>
    <row r="1376" customFormat="1" x14ac:dyDescent="0.35"/>
    <row r="1377" customFormat="1" x14ac:dyDescent="0.35"/>
    <row r="1378" customFormat="1" x14ac:dyDescent="0.35"/>
    <row r="1379" customFormat="1" x14ac:dyDescent="0.35"/>
    <row r="1380" customFormat="1" x14ac:dyDescent="0.35"/>
    <row r="1381" customFormat="1" x14ac:dyDescent="0.35"/>
    <row r="1382" customFormat="1" x14ac:dyDescent="0.35"/>
    <row r="1383" customFormat="1" x14ac:dyDescent="0.35"/>
    <row r="1384" customFormat="1" x14ac:dyDescent="0.35"/>
    <row r="1385" customFormat="1" x14ac:dyDescent="0.35"/>
    <row r="1386" customFormat="1" x14ac:dyDescent="0.35"/>
    <row r="1387" customFormat="1" x14ac:dyDescent="0.35"/>
    <row r="1388" customFormat="1" x14ac:dyDescent="0.35"/>
    <row r="1389" customFormat="1" x14ac:dyDescent="0.35"/>
    <row r="1390" customFormat="1" x14ac:dyDescent="0.35"/>
    <row r="1391" customFormat="1" x14ac:dyDescent="0.35"/>
    <row r="1392" customFormat="1" x14ac:dyDescent="0.35"/>
    <row r="1393" customFormat="1" x14ac:dyDescent="0.35"/>
    <row r="1394" customFormat="1" x14ac:dyDescent="0.35"/>
    <row r="1395" customFormat="1" x14ac:dyDescent="0.35"/>
    <row r="1396" customFormat="1" x14ac:dyDescent="0.35"/>
    <row r="1397" customFormat="1" x14ac:dyDescent="0.35"/>
    <row r="1398" customFormat="1" x14ac:dyDescent="0.35"/>
    <row r="1399" customFormat="1" x14ac:dyDescent="0.35"/>
    <row r="1400" customFormat="1" x14ac:dyDescent="0.35"/>
    <row r="1401" customFormat="1" x14ac:dyDescent="0.35"/>
    <row r="1402" customFormat="1" x14ac:dyDescent="0.35"/>
    <row r="1403" customFormat="1" x14ac:dyDescent="0.35"/>
    <row r="1404" customFormat="1" x14ac:dyDescent="0.35"/>
    <row r="1405" customFormat="1" x14ac:dyDescent="0.35"/>
    <row r="1406" customFormat="1" x14ac:dyDescent="0.35"/>
    <row r="1407" customFormat="1" x14ac:dyDescent="0.35"/>
    <row r="1408" customFormat="1" x14ac:dyDescent="0.35"/>
    <row r="1409" customFormat="1" x14ac:dyDescent="0.35"/>
    <row r="1410" customFormat="1" x14ac:dyDescent="0.35"/>
    <row r="1411" customFormat="1" x14ac:dyDescent="0.35"/>
    <row r="1412" customFormat="1" x14ac:dyDescent="0.35"/>
    <row r="1413" customFormat="1" x14ac:dyDescent="0.35"/>
    <row r="1414" customFormat="1" x14ac:dyDescent="0.35"/>
    <row r="1415" customFormat="1" x14ac:dyDescent="0.35"/>
    <row r="1416" customFormat="1" x14ac:dyDescent="0.35"/>
    <row r="1417" customFormat="1" x14ac:dyDescent="0.35"/>
    <row r="1418" customFormat="1" x14ac:dyDescent="0.35"/>
    <row r="1419" customFormat="1" x14ac:dyDescent="0.35"/>
    <row r="1420" customFormat="1" x14ac:dyDescent="0.35"/>
    <row r="1421" customFormat="1" x14ac:dyDescent="0.35"/>
    <row r="1422" customFormat="1" x14ac:dyDescent="0.35"/>
    <row r="1423" customFormat="1" x14ac:dyDescent="0.35"/>
    <row r="1424" customFormat="1" x14ac:dyDescent="0.35"/>
    <row r="1425" customFormat="1" x14ac:dyDescent="0.35"/>
    <row r="1426" customFormat="1" x14ac:dyDescent="0.35"/>
    <row r="1427" customFormat="1" x14ac:dyDescent="0.35"/>
    <row r="1428" customFormat="1" x14ac:dyDescent="0.35"/>
    <row r="1429" customFormat="1" x14ac:dyDescent="0.35"/>
    <row r="1430" customFormat="1" x14ac:dyDescent="0.35"/>
    <row r="1431" customFormat="1" x14ac:dyDescent="0.35"/>
    <row r="1432" customFormat="1" x14ac:dyDescent="0.35"/>
    <row r="1433" customFormat="1" x14ac:dyDescent="0.35"/>
    <row r="1434" customFormat="1" x14ac:dyDescent="0.35"/>
    <row r="1435" customFormat="1" x14ac:dyDescent="0.35"/>
    <row r="1436" customFormat="1" x14ac:dyDescent="0.35"/>
    <row r="1437" customFormat="1" x14ac:dyDescent="0.35"/>
    <row r="1438" customFormat="1" x14ac:dyDescent="0.35"/>
    <row r="1439" customFormat="1" x14ac:dyDescent="0.35"/>
    <row r="1440" customFormat="1" x14ac:dyDescent="0.35"/>
    <row r="1441" customFormat="1" x14ac:dyDescent="0.35"/>
    <row r="1442" customFormat="1" x14ac:dyDescent="0.35"/>
    <row r="1443" customFormat="1" x14ac:dyDescent="0.35"/>
    <row r="1444" customFormat="1" x14ac:dyDescent="0.35"/>
    <row r="1445" customFormat="1" x14ac:dyDescent="0.35"/>
    <row r="1446" customFormat="1" x14ac:dyDescent="0.35"/>
    <row r="1447" customFormat="1" x14ac:dyDescent="0.35"/>
    <row r="1448" customFormat="1" x14ac:dyDescent="0.35"/>
    <row r="1449" customFormat="1" x14ac:dyDescent="0.35"/>
    <row r="1450" customFormat="1" x14ac:dyDescent="0.35"/>
    <row r="1451" customFormat="1" x14ac:dyDescent="0.35"/>
    <row r="1452" customFormat="1" x14ac:dyDescent="0.35"/>
    <row r="1453" customFormat="1" x14ac:dyDescent="0.35"/>
    <row r="1454" customFormat="1" x14ac:dyDescent="0.35"/>
    <row r="1455" customFormat="1" x14ac:dyDescent="0.35"/>
    <row r="1456" customFormat="1" x14ac:dyDescent="0.35"/>
    <row r="1457" customFormat="1" x14ac:dyDescent="0.35"/>
    <row r="1458" customFormat="1" x14ac:dyDescent="0.35"/>
    <row r="1459" customFormat="1" x14ac:dyDescent="0.35"/>
    <row r="1460" customFormat="1" x14ac:dyDescent="0.35"/>
    <row r="1461" customFormat="1" x14ac:dyDescent="0.35"/>
    <row r="1462" customFormat="1" x14ac:dyDescent="0.35"/>
    <row r="1463" customFormat="1" x14ac:dyDescent="0.35"/>
    <row r="1464" customFormat="1" x14ac:dyDescent="0.35"/>
    <row r="1465" customFormat="1" x14ac:dyDescent="0.35"/>
    <row r="1466" customFormat="1" x14ac:dyDescent="0.35"/>
    <row r="1467" customFormat="1" x14ac:dyDescent="0.35"/>
    <row r="1468" customFormat="1" x14ac:dyDescent="0.35"/>
    <row r="1469" customFormat="1" x14ac:dyDescent="0.35"/>
    <row r="1470" customFormat="1" x14ac:dyDescent="0.35"/>
    <row r="1471" customFormat="1" x14ac:dyDescent="0.35"/>
    <row r="1472" customFormat="1" x14ac:dyDescent="0.35"/>
    <row r="1473" customFormat="1" x14ac:dyDescent="0.35"/>
    <row r="1474" customFormat="1" x14ac:dyDescent="0.35"/>
    <row r="1475" customFormat="1" x14ac:dyDescent="0.35"/>
    <row r="1476" customFormat="1" x14ac:dyDescent="0.35"/>
    <row r="1477" customFormat="1" x14ac:dyDescent="0.35"/>
    <row r="1478" customFormat="1" x14ac:dyDescent="0.35"/>
    <row r="1479" customFormat="1" x14ac:dyDescent="0.35"/>
    <row r="1480" customFormat="1" x14ac:dyDescent="0.35"/>
    <row r="1481" customFormat="1" x14ac:dyDescent="0.35"/>
    <row r="1482" customFormat="1" x14ac:dyDescent="0.35"/>
    <row r="1483" customFormat="1" x14ac:dyDescent="0.35"/>
    <row r="1484" customFormat="1" x14ac:dyDescent="0.35"/>
    <row r="1485" customFormat="1" x14ac:dyDescent="0.35"/>
    <row r="1486" customFormat="1" x14ac:dyDescent="0.35"/>
    <row r="1487" customFormat="1" x14ac:dyDescent="0.35"/>
    <row r="1488" customFormat="1" x14ac:dyDescent="0.35"/>
    <row r="1489" customFormat="1" x14ac:dyDescent="0.35"/>
    <row r="1490" customFormat="1" x14ac:dyDescent="0.35"/>
    <row r="1491" customFormat="1" x14ac:dyDescent="0.35"/>
    <row r="1492" customFormat="1" x14ac:dyDescent="0.35"/>
    <row r="1493" customFormat="1" x14ac:dyDescent="0.35"/>
    <row r="1494" customFormat="1" x14ac:dyDescent="0.35"/>
    <row r="1495" customFormat="1" x14ac:dyDescent="0.35"/>
    <row r="1496" customFormat="1" x14ac:dyDescent="0.35"/>
    <row r="1497" customFormat="1" x14ac:dyDescent="0.35"/>
    <row r="1498" customFormat="1" x14ac:dyDescent="0.35"/>
    <row r="1499" customFormat="1" x14ac:dyDescent="0.35"/>
    <row r="1500" customFormat="1" x14ac:dyDescent="0.35"/>
    <row r="1501" customFormat="1" x14ac:dyDescent="0.35"/>
    <row r="1502" customFormat="1" x14ac:dyDescent="0.35"/>
    <row r="1503" customFormat="1" x14ac:dyDescent="0.35"/>
    <row r="1504" customFormat="1" x14ac:dyDescent="0.35"/>
    <row r="1505" customFormat="1" x14ac:dyDescent="0.35"/>
    <row r="1506" customFormat="1" x14ac:dyDescent="0.35"/>
    <row r="1507" customFormat="1" x14ac:dyDescent="0.35"/>
    <row r="1508" customFormat="1" x14ac:dyDescent="0.35"/>
    <row r="1509" customFormat="1" x14ac:dyDescent="0.35"/>
    <row r="1510" customFormat="1" x14ac:dyDescent="0.35"/>
    <row r="1511" customFormat="1" x14ac:dyDescent="0.35"/>
    <row r="1512" customFormat="1" x14ac:dyDescent="0.35"/>
    <row r="1513" customFormat="1" x14ac:dyDescent="0.35"/>
    <row r="1514" customFormat="1" x14ac:dyDescent="0.35"/>
    <row r="1515" customFormat="1" x14ac:dyDescent="0.35"/>
    <row r="1516" customFormat="1" x14ac:dyDescent="0.35"/>
    <row r="1517" customFormat="1" x14ac:dyDescent="0.35"/>
    <row r="1518" customFormat="1" x14ac:dyDescent="0.35"/>
    <row r="1519" customFormat="1" x14ac:dyDescent="0.35"/>
    <row r="1520" customFormat="1" x14ac:dyDescent="0.35"/>
    <row r="1521" customFormat="1" x14ac:dyDescent="0.35"/>
    <row r="1522" customFormat="1" x14ac:dyDescent="0.35"/>
    <row r="1523" customFormat="1" x14ac:dyDescent="0.35"/>
    <row r="1524" customFormat="1" x14ac:dyDescent="0.35"/>
    <row r="1525" customFormat="1" x14ac:dyDescent="0.35"/>
    <row r="1526" customFormat="1" x14ac:dyDescent="0.35"/>
    <row r="1527" customFormat="1" x14ac:dyDescent="0.35"/>
    <row r="1528" customFormat="1" x14ac:dyDescent="0.35"/>
    <row r="1529" customFormat="1" x14ac:dyDescent="0.35"/>
    <row r="1530" customFormat="1" x14ac:dyDescent="0.35"/>
    <row r="1531" customFormat="1" x14ac:dyDescent="0.35"/>
    <row r="1532" customFormat="1" x14ac:dyDescent="0.35"/>
    <row r="1533" customFormat="1" x14ac:dyDescent="0.35"/>
    <row r="1534" customFormat="1" x14ac:dyDescent="0.35"/>
    <row r="1535" customFormat="1" x14ac:dyDescent="0.35"/>
    <row r="1536" customFormat="1" x14ac:dyDescent="0.35"/>
    <row r="1537" customFormat="1" x14ac:dyDescent="0.35"/>
    <row r="1538" customFormat="1" x14ac:dyDescent="0.35"/>
    <row r="1539" customFormat="1" x14ac:dyDescent="0.35"/>
    <row r="1540" customFormat="1" x14ac:dyDescent="0.35"/>
    <row r="1541" customFormat="1" x14ac:dyDescent="0.35"/>
    <row r="1542" customFormat="1" x14ac:dyDescent="0.35"/>
    <row r="1543" customFormat="1" x14ac:dyDescent="0.35"/>
    <row r="1544" customFormat="1" x14ac:dyDescent="0.35"/>
    <row r="1545" customFormat="1" x14ac:dyDescent="0.35"/>
    <row r="1546" customFormat="1" x14ac:dyDescent="0.35"/>
    <row r="1547" customFormat="1" x14ac:dyDescent="0.35"/>
    <row r="1548" customFormat="1" x14ac:dyDescent="0.35"/>
    <row r="1549" customFormat="1" x14ac:dyDescent="0.35"/>
    <row r="1550" customFormat="1" x14ac:dyDescent="0.35"/>
    <row r="1551" customFormat="1" x14ac:dyDescent="0.35"/>
    <row r="1552" customFormat="1" x14ac:dyDescent="0.35"/>
    <row r="1553" customFormat="1" x14ac:dyDescent="0.35"/>
    <row r="1554" customFormat="1" x14ac:dyDescent="0.35"/>
    <row r="1555" customFormat="1" x14ac:dyDescent="0.35"/>
    <row r="1556" customFormat="1" x14ac:dyDescent="0.35"/>
    <row r="1557" customFormat="1" x14ac:dyDescent="0.35"/>
    <row r="1558" customFormat="1" x14ac:dyDescent="0.35"/>
    <row r="1559" customFormat="1" x14ac:dyDescent="0.35"/>
    <row r="1560" customFormat="1" x14ac:dyDescent="0.35"/>
    <row r="1561" customFormat="1" x14ac:dyDescent="0.35"/>
    <row r="1562" customFormat="1" x14ac:dyDescent="0.35"/>
    <row r="1563" customFormat="1" x14ac:dyDescent="0.35"/>
    <row r="1564" customFormat="1" x14ac:dyDescent="0.35"/>
    <row r="1565" customFormat="1" x14ac:dyDescent="0.35"/>
    <row r="1566" customFormat="1" x14ac:dyDescent="0.35"/>
    <row r="1567" customFormat="1" x14ac:dyDescent="0.35"/>
    <row r="1568" customFormat="1" x14ac:dyDescent="0.35"/>
    <row r="1569" customFormat="1" x14ac:dyDescent="0.35"/>
    <row r="1570" customFormat="1" x14ac:dyDescent="0.35"/>
    <row r="1571" customFormat="1" x14ac:dyDescent="0.35"/>
    <row r="1572" customFormat="1" x14ac:dyDescent="0.35"/>
    <row r="1573" customFormat="1" x14ac:dyDescent="0.35"/>
    <row r="1574" customFormat="1" x14ac:dyDescent="0.35"/>
    <row r="1575" customFormat="1" x14ac:dyDescent="0.35"/>
    <row r="1576" customFormat="1" x14ac:dyDescent="0.35"/>
    <row r="1577" customFormat="1" x14ac:dyDescent="0.35"/>
    <row r="1578" customFormat="1" x14ac:dyDescent="0.35"/>
    <row r="1579" customFormat="1" x14ac:dyDescent="0.35"/>
    <row r="1580" customFormat="1" x14ac:dyDescent="0.35"/>
    <row r="1581" customFormat="1" x14ac:dyDescent="0.35"/>
    <row r="1582" customFormat="1" x14ac:dyDescent="0.35"/>
    <row r="1583" customFormat="1" x14ac:dyDescent="0.35"/>
    <row r="1584" customFormat="1" x14ac:dyDescent="0.35"/>
    <row r="1585" customFormat="1" x14ac:dyDescent="0.35"/>
    <row r="1586" customFormat="1" x14ac:dyDescent="0.35"/>
    <row r="1587" customFormat="1" x14ac:dyDescent="0.35"/>
    <row r="1588" customFormat="1" x14ac:dyDescent="0.35"/>
    <row r="1589" customFormat="1" x14ac:dyDescent="0.35"/>
    <row r="1590" customFormat="1" x14ac:dyDescent="0.35"/>
    <row r="1591" customFormat="1" x14ac:dyDescent="0.35"/>
    <row r="1592" customFormat="1" x14ac:dyDescent="0.35"/>
    <row r="1593" customFormat="1" x14ac:dyDescent="0.35"/>
    <row r="1594" customFormat="1" x14ac:dyDescent="0.35"/>
    <row r="1595" customFormat="1" x14ac:dyDescent="0.35"/>
    <row r="1596" customFormat="1" x14ac:dyDescent="0.35"/>
    <row r="1597" customFormat="1" x14ac:dyDescent="0.35"/>
    <row r="1598" customFormat="1" x14ac:dyDescent="0.35"/>
    <row r="1599" customFormat="1" x14ac:dyDescent="0.35"/>
    <row r="1600" customFormat="1" x14ac:dyDescent="0.35"/>
    <row r="1601" customFormat="1" x14ac:dyDescent="0.35"/>
    <row r="1602" customFormat="1" x14ac:dyDescent="0.35"/>
    <row r="1603" customFormat="1" x14ac:dyDescent="0.35"/>
    <row r="1604" customFormat="1" x14ac:dyDescent="0.35"/>
    <row r="1605" customFormat="1" x14ac:dyDescent="0.35"/>
    <row r="1606" customFormat="1" x14ac:dyDescent="0.35"/>
    <row r="1607" customFormat="1" x14ac:dyDescent="0.35"/>
    <row r="1608" customFormat="1" x14ac:dyDescent="0.35"/>
    <row r="1609" customFormat="1" x14ac:dyDescent="0.35"/>
    <row r="1610" customFormat="1" x14ac:dyDescent="0.35"/>
    <row r="1611" customFormat="1" x14ac:dyDescent="0.35"/>
    <row r="1612" customFormat="1" x14ac:dyDescent="0.35"/>
    <row r="1613" customFormat="1" x14ac:dyDescent="0.35"/>
    <row r="1614" customFormat="1" x14ac:dyDescent="0.35"/>
    <row r="1615" customFormat="1" x14ac:dyDescent="0.35"/>
    <row r="1616" customFormat="1" x14ac:dyDescent="0.35"/>
    <row r="1617" customFormat="1" x14ac:dyDescent="0.35"/>
    <row r="1618" customFormat="1" x14ac:dyDescent="0.35"/>
    <row r="1619" customFormat="1" x14ac:dyDescent="0.35"/>
    <row r="1620" customFormat="1" x14ac:dyDescent="0.35"/>
    <row r="1621" customFormat="1" x14ac:dyDescent="0.35"/>
    <row r="1622" customFormat="1" x14ac:dyDescent="0.35"/>
    <row r="1623" customFormat="1" x14ac:dyDescent="0.35"/>
    <row r="1624" customFormat="1" x14ac:dyDescent="0.35"/>
    <row r="1625" customFormat="1" x14ac:dyDescent="0.35"/>
    <row r="1626" customFormat="1" x14ac:dyDescent="0.35"/>
    <row r="1627" customFormat="1" x14ac:dyDescent="0.35"/>
    <row r="1628" customFormat="1" x14ac:dyDescent="0.35"/>
    <row r="1629" customFormat="1" x14ac:dyDescent="0.35"/>
    <row r="1630" customFormat="1" x14ac:dyDescent="0.35"/>
    <row r="1631" customFormat="1" x14ac:dyDescent="0.35"/>
    <row r="1632" customFormat="1" x14ac:dyDescent="0.35"/>
    <row r="1633" customFormat="1" x14ac:dyDescent="0.35"/>
    <row r="1634" customFormat="1" x14ac:dyDescent="0.35"/>
    <row r="1635" customFormat="1" x14ac:dyDescent="0.35"/>
    <row r="1636" customFormat="1" x14ac:dyDescent="0.35"/>
    <row r="1637" customFormat="1" x14ac:dyDescent="0.35"/>
    <row r="1638" customFormat="1" x14ac:dyDescent="0.35"/>
    <row r="1639" customFormat="1" x14ac:dyDescent="0.35"/>
    <row r="1640" customFormat="1" x14ac:dyDescent="0.35"/>
    <row r="1641" customFormat="1" x14ac:dyDescent="0.35"/>
    <row r="1642" customFormat="1" x14ac:dyDescent="0.35"/>
    <row r="1643" customFormat="1" x14ac:dyDescent="0.35"/>
    <row r="1644" customFormat="1" x14ac:dyDescent="0.35"/>
    <row r="1645" customFormat="1" x14ac:dyDescent="0.35"/>
    <row r="1646" customFormat="1" x14ac:dyDescent="0.35"/>
    <row r="1647" customFormat="1" x14ac:dyDescent="0.35"/>
    <row r="1648" customFormat="1" x14ac:dyDescent="0.35"/>
    <row r="1649" customFormat="1" x14ac:dyDescent="0.35"/>
    <row r="1650" customFormat="1" x14ac:dyDescent="0.35"/>
    <row r="1651" customFormat="1" x14ac:dyDescent="0.35"/>
    <row r="1652" customFormat="1" x14ac:dyDescent="0.35"/>
    <row r="1653" customFormat="1" x14ac:dyDescent="0.35"/>
    <row r="1654" customFormat="1" x14ac:dyDescent="0.35"/>
    <row r="1655" customFormat="1" x14ac:dyDescent="0.35"/>
    <row r="1656" customFormat="1" x14ac:dyDescent="0.35"/>
    <row r="1657" customFormat="1" x14ac:dyDescent="0.35"/>
    <row r="1658" customFormat="1" x14ac:dyDescent="0.35"/>
    <row r="1659" customFormat="1" x14ac:dyDescent="0.35"/>
    <row r="1660" customFormat="1" x14ac:dyDescent="0.35"/>
    <row r="1661" customFormat="1" x14ac:dyDescent="0.35"/>
    <row r="1662" customFormat="1" x14ac:dyDescent="0.35"/>
    <row r="1663" customFormat="1" x14ac:dyDescent="0.35"/>
    <row r="1664" customFormat="1" x14ac:dyDescent="0.35"/>
    <row r="1665" customFormat="1" x14ac:dyDescent="0.35"/>
    <row r="1666" customFormat="1" x14ac:dyDescent="0.35"/>
    <row r="1667" customFormat="1" x14ac:dyDescent="0.35"/>
    <row r="1668" customFormat="1" x14ac:dyDescent="0.35"/>
    <row r="1669" customFormat="1" x14ac:dyDescent="0.35"/>
    <row r="1670" customFormat="1" x14ac:dyDescent="0.35"/>
    <row r="1671" customFormat="1" x14ac:dyDescent="0.35"/>
    <row r="1672" customFormat="1" x14ac:dyDescent="0.35"/>
    <row r="1673" customFormat="1" x14ac:dyDescent="0.35"/>
    <row r="1674" customFormat="1" x14ac:dyDescent="0.35"/>
    <row r="1675" customFormat="1" x14ac:dyDescent="0.35"/>
    <row r="1676" customFormat="1" x14ac:dyDescent="0.35"/>
    <row r="1677" customFormat="1" x14ac:dyDescent="0.35"/>
    <row r="1678" customFormat="1" x14ac:dyDescent="0.35"/>
    <row r="1679" customFormat="1" x14ac:dyDescent="0.35"/>
    <row r="1680" customFormat="1" x14ac:dyDescent="0.35"/>
    <row r="1681" customFormat="1" x14ac:dyDescent="0.35"/>
    <row r="1682" customFormat="1" x14ac:dyDescent="0.35"/>
    <row r="1683" customFormat="1" x14ac:dyDescent="0.35"/>
    <row r="1684" customFormat="1" x14ac:dyDescent="0.35"/>
    <row r="1685" customFormat="1" x14ac:dyDescent="0.35"/>
    <row r="1686" customFormat="1" x14ac:dyDescent="0.35"/>
    <row r="1687" customFormat="1" x14ac:dyDescent="0.35"/>
    <row r="1688" customFormat="1" x14ac:dyDescent="0.35"/>
    <row r="1689" customFormat="1" x14ac:dyDescent="0.35"/>
    <row r="1690" customFormat="1" x14ac:dyDescent="0.35"/>
    <row r="1691" customFormat="1" x14ac:dyDescent="0.35"/>
    <row r="1692" customFormat="1" x14ac:dyDescent="0.35"/>
    <row r="1693" customFormat="1" x14ac:dyDescent="0.35"/>
    <row r="1694" customFormat="1" x14ac:dyDescent="0.35"/>
    <row r="1695" customFormat="1" x14ac:dyDescent="0.35"/>
    <row r="1696" customFormat="1" x14ac:dyDescent="0.35"/>
    <row r="1697" customFormat="1" x14ac:dyDescent="0.35"/>
    <row r="1698" customFormat="1" x14ac:dyDescent="0.35"/>
    <row r="1699" customFormat="1" x14ac:dyDescent="0.35"/>
    <row r="1700" customFormat="1" x14ac:dyDescent="0.35"/>
    <row r="1701" customFormat="1" x14ac:dyDescent="0.35"/>
    <row r="1702" customFormat="1" x14ac:dyDescent="0.35"/>
    <row r="1703" customFormat="1" x14ac:dyDescent="0.35"/>
    <row r="1704" customFormat="1" x14ac:dyDescent="0.35"/>
    <row r="1705" customFormat="1" x14ac:dyDescent="0.35"/>
    <row r="1706" customFormat="1" x14ac:dyDescent="0.35"/>
    <row r="1707" customFormat="1" x14ac:dyDescent="0.35"/>
    <row r="1708" customFormat="1" x14ac:dyDescent="0.35"/>
    <row r="1709" customFormat="1" x14ac:dyDescent="0.35"/>
    <row r="1710" customFormat="1" x14ac:dyDescent="0.35"/>
    <row r="1711" customFormat="1" x14ac:dyDescent="0.35"/>
    <row r="1712" customFormat="1" x14ac:dyDescent="0.35"/>
    <row r="1713" customFormat="1" x14ac:dyDescent="0.35"/>
    <row r="1714" customFormat="1" x14ac:dyDescent="0.35"/>
    <row r="1715" customFormat="1" x14ac:dyDescent="0.35"/>
    <row r="1716" customFormat="1" x14ac:dyDescent="0.35"/>
    <row r="1717" customFormat="1" x14ac:dyDescent="0.35"/>
    <row r="1718" customFormat="1" x14ac:dyDescent="0.35"/>
    <row r="1719" customFormat="1" x14ac:dyDescent="0.35"/>
    <row r="1720" customFormat="1" x14ac:dyDescent="0.35"/>
    <row r="1721" customFormat="1" x14ac:dyDescent="0.35"/>
    <row r="1722" customFormat="1" x14ac:dyDescent="0.35"/>
    <row r="1723" customFormat="1" x14ac:dyDescent="0.35"/>
    <row r="1724" customFormat="1" x14ac:dyDescent="0.35"/>
    <row r="1725" customFormat="1" x14ac:dyDescent="0.35"/>
    <row r="1726" customFormat="1" x14ac:dyDescent="0.35"/>
    <row r="1727" customFormat="1" x14ac:dyDescent="0.35"/>
    <row r="1728" customFormat="1" x14ac:dyDescent="0.35"/>
    <row r="1729" customFormat="1" x14ac:dyDescent="0.35"/>
    <row r="1730" customFormat="1" x14ac:dyDescent="0.35"/>
    <row r="1731" customFormat="1" x14ac:dyDescent="0.35"/>
    <row r="1732" customFormat="1" x14ac:dyDescent="0.35"/>
    <row r="1733" customFormat="1" x14ac:dyDescent="0.35"/>
    <row r="1734" customFormat="1" x14ac:dyDescent="0.35"/>
    <row r="1735" customFormat="1" x14ac:dyDescent="0.35"/>
    <row r="1736" customFormat="1" x14ac:dyDescent="0.35"/>
    <row r="1737" customFormat="1" x14ac:dyDescent="0.35"/>
    <row r="1738" customFormat="1" x14ac:dyDescent="0.35"/>
    <row r="1739" customFormat="1" x14ac:dyDescent="0.35"/>
    <row r="1740" customFormat="1" x14ac:dyDescent="0.35"/>
    <row r="1741" customFormat="1" x14ac:dyDescent="0.35"/>
    <row r="1742" customFormat="1" x14ac:dyDescent="0.35"/>
    <row r="1743" customFormat="1" x14ac:dyDescent="0.35"/>
    <row r="1744" customFormat="1" x14ac:dyDescent="0.35"/>
    <row r="1745" customFormat="1" x14ac:dyDescent="0.35"/>
    <row r="1746" customFormat="1" x14ac:dyDescent="0.35"/>
    <row r="1747" customFormat="1" x14ac:dyDescent="0.35"/>
    <row r="1748" customFormat="1" x14ac:dyDescent="0.35"/>
    <row r="1749" customFormat="1" x14ac:dyDescent="0.35"/>
    <row r="1750" customFormat="1" x14ac:dyDescent="0.35"/>
    <row r="1751" customFormat="1" x14ac:dyDescent="0.35"/>
    <row r="1752" customFormat="1" x14ac:dyDescent="0.35"/>
    <row r="1753" customFormat="1" x14ac:dyDescent="0.35"/>
    <row r="1754" customFormat="1" x14ac:dyDescent="0.35"/>
    <row r="1755" customFormat="1" x14ac:dyDescent="0.35"/>
    <row r="1756" customFormat="1" x14ac:dyDescent="0.35"/>
    <row r="1757" customFormat="1" x14ac:dyDescent="0.35"/>
    <row r="1758" customFormat="1" x14ac:dyDescent="0.35"/>
    <row r="1759" customFormat="1" x14ac:dyDescent="0.35"/>
    <row r="1760" customFormat="1" x14ac:dyDescent="0.35"/>
    <row r="1761" customFormat="1" x14ac:dyDescent="0.35"/>
    <row r="1762" customFormat="1" x14ac:dyDescent="0.35"/>
    <row r="1763" customFormat="1" x14ac:dyDescent="0.35"/>
    <row r="1764" customFormat="1" x14ac:dyDescent="0.35"/>
    <row r="1765" customFormat="1" x14ac:dyDescent="0.35"/>
    <row r="1766" customFormat="1" x14ac:dyDescent="0.35"/>
    <row r="1767" customFormat="1" x14ac:dyDescent="0.35"/>
    <row r="1768" customFormat="1" x14ac:dyDescent="0.35"/>
    <row r="1769" customFormat="1" x14ac:dyDescent="0.35"/>
    <row r="1770" customFormat="1" x14ac:dyDescent="0.35"/>
    <row r="1771" customFormat="1" x14ac:dyDescent="0.35"/>
    <row r="1772" customFormat="1" x14ac:dyDescent="0.35"/>
    <row r="1773" customFormat="1" x14ac:dyDescent="0.35"/>
    <row r="1774" customFormat="1" x14ac:dyDescent="0.35"/>
    <row r="1775" customFormat="1" x14ac:dyDescent="0.35"/>
    <row r="1776" customFormat="1" x14ac:dyDescent="0.35"/>
    <row r="1777" customFormat="1" x14ac:dyDescent="0.35"/>
    <row r="1778" customFormat="1" x14ac:dyDescent="0.35"/>
    <row r="1779" customFormat="1" x14ac:dyDescent="0.35"/>
    <row r="1780" customFormat="1" x14ac:dyDescent="0.35"/>
    <row r="1781" customFormat="1" x14ac:dyDescent="0.35"/>
    <row r="1782" customFormat="1" x14ac:dyDescent="0.35"/>
    <row r="1783" customFormat="1" x14ac:dyDescent="0.35"/>
    <row r="1784" customFormat="1" x14ac:dyDescent="0.35"/>
    <row r="1785" customFormat="1" x14ac:dyDescent="0.35"/>
    <row r="1786" customFormat="1" x14ac:dyDescent="0.35"/>
    <row r="1787" customFormat="1" x14ac:dyDescent="0.35"/>
    <row r="1788" customFormat="1" x14ac:dyDescent="0.35"/>
    <row r="1789" customFormat="1" x14ac:dyDescent="0.35"/>
    <row r="1790" customFormat="1" x14ac:dyDescent="0.35"/>
    <row r="1791" customFormat="1" x14ac:dyDescent="0.35"/>
    <row r="1792" customFormat="1" x14ac:dyDescent="0.35"/>
    <row r="1793" customFormat="1" x14ac:dyDescent="0.35"/>
    <row r="1794" customFormat="1" x14ac:dyDescent="0.35"/>
    <row r="1795" customFormat="1" x14ac:dyDescent="0.35"/>
    <row r="1796" customFormat="1" x14ac:dyDescent="0.35"/>
    <row r="1797" customFormat="1" x14ac:dyDescent="0.35"/>
    <row r="1798" customFormat="1" x14ac:dyDescent="0.35"/>
    <row r="1799" customFormat="1" x14ac:dyDescent="0.35"/>
    <row r="1800" customFormat="1" x14ac:dyDescent="0.35"/>
    <row r="1801" customFormat="1" x14ac:dyDescent="0.35"/>
    <row r="1802" customFormat="1" x14ac:dyDescent="0.35"/>
    <row r="1803" customFormat="1" x14ac:dyDescent="0.35"/>
    <row r="1804" customFormat="1" x14ac:dyDescent="0.35"/>
    <row r="1805" customFormat="1" x14ac:dyDescent="0.35"/>
    <row r="1806" customFormat="1" x14ac:dyDescent="0.35"/>
    <row r="1807" customFormat="1" x14ac:dyDescent="0.35"/>
    <row r="1808" customFormat="1" x14ac:dyDescent="0.35"/>
    <row r="1809" customFormat="1" x14ac:dyDescent="0.35"/>
    <row r="1810" customFormat="1" x14ac:dyDescent="0.35"/>
    <row r="1811" customFormat="1" x14ac:dyDescent="0.35"/>
    <row r="1812" customFormat="1" x14ac:dyDescent="0.35"/>
    <row r="1813" customFormat="1" x14ac:dyDescent="0.35"/>
    <row r="1814" customFormat="1" x14ac:dyDescent="0.35"/>
    <row r="1815" customFormat="1" x14ac:dyDescent="0.35"/>
    <row r="1816" customFormat="1" x14ac:dyDescent="0.35"/>
    <row r="1817" customFormat="1" x14ac:dyDescent="0.35"/>
    <row r="1818" customFormat="1" x14ac:dyDescent="0.35"/>
    <row r="1819" customFormat="1" x14ac:dyDescent="0.35"/>
    <row r="1820" customFormat="1" x14ac:dyDescent="0.35"/>
    <row r="1821" customFormat="1" x14ac:dyDescent="0.35"/>
    <row r="1822" customFormat="1" x14ac:dyDescent="0.35"/>
    <row r="1823" customFormat="1" x14ac:dyDescent="0.35"/>
    <row r="1824" customFormat="1" x14ac:dyDescent="0.35"/>
    <row r="1825" customFormat="1" x14ac:dyDescent="0.35"/>
    <row r="1826" customFormat="1" x14ac:dyDescent="0.35"/>
    <row r="1827" customFormat="1" x14ac:dyDescent="0.35"/>
    <row r="1828" customFormat="1" x14ac:dyDescent="0.35"/>
    <row r="1829" customFormat="1" x14ac:dyDescent="0.35"/>
    <row r="1830" customFormat="1" x14ac:dyDescent="0.35"/>
    <row r="1831" customFormat="1" x14ac:dyDescent="0.35"/>
    <row r="1832" customFormat="1" x14ac:dyDescent="0.35"/>
    <row r="1833" customFormat="1" x14ac:dyDescent="0.35"/>
    <row r="1834" customFormat="1" x14ac:dyDescent="0.35"/>
    <row r="1835" customFormat="1" x14ac:dyDescent="0.35"/>
    <row r="1836" customFormat="1" x14ac:dyDescent="0.35"/>
    <row r="1837" customFormat="1" x14ac:dyDescent="0.35"/>
    <row r="1838" customFormat="1" x14ac:dyDescent="0.35"/>
    <row r="1839" customFormat="1" x14ac:dyDescent="0.35"/>
    <row r="1840" customFormat="1" x14ac:dyDescent="0.35"/>
    <row r="1841" customFormat="1" x14ac:dyDescent="0.35"/>
    <row r="1842" customFormat="1" x14ac:dyDescent="0.35"/>
    <row r="1843" customFormat="1" x14ac:dyDescent="0.35"/>
    <row r="1844" customFormat="1" x14ac:dyDescent="0.35"/>
    <row r="1845" customFormat="1" x14ac:dyDescent="0.35"/>
    <row r="1846" customFormat="1" x14ac:dyDescent="0.35"/>
    <row r="1847" customFormat="1" x14ac:dyDescent="0.35"/>
    <row r="1848" customFormat="1" x14ac:dyDescent="0.35"/>
    <row r="1849" customFormat="1" x14ac:dyDescent="0.35"/>
    <row r="1850" customFormat="1" x14ac:dyDescent="0.35"/>
    <row r="1851" customFormat="1" x14ac:dyDescent="0.35"/>
    <row r="1852" customFormat="1" x14ac:dyDescent="0.35"/>
    <row r="1853" customFormat="1" x14ac:dyDescent="0.35"/>
    <row r="1854" customFormat="1" x14ac:dyDescent="0.35"/>
    <row r="1855" customFormat="1" x14ac:dyDescent="0.35"/>
    <row r="1856" customFormat="1" x14ac:dyDescent="0.35"/>
    <row r="1857" customFormat="1" x14ac:dyDescent="0.35"/>
    <row r="1858" customFormat="1" x14ac:dyDescent="0.35"/>
    <row r="1859" customFormat="1" x14ac:dyDescent="0.35"/>
    <row r="1860" customFormat="1" x14ac:dyDescent="0.35"/>
    <row r="1861" customFormat="1" x14ac:dyDescent="0.35"/>
    <row r="1862" customFormat="1" x14ac:dyDescent="0.35"/>
    <row r="1863" customFormat="1" x14ac:dyDescent="0.35"/>
    <row r="1864" customFormat="1" x14ac:dyDescent="0.35"/>
    <row r="1865" customFormat="1" x14ac:dyDescent="0.35"/>
    <row r="1866" customFormat="1" x14ac:dyDescent="0.35"/>
    <row r="1867" customFormat="1" x14ac:dyDescent="0.35"/>
    <row r="1868" customFormat="1" x14ac:dyDescent="0.35"/>
    <row r="1869" customFormat="1" x14ac:dyDescent="0.35"/>
    <row r="1870" customFormat="1" x14ac:dyDescent="0.35"/>
    <row r="1871" customFormat="1" x14ac:dyDescent="0.35"/>
    <row r="1872" customFormat="1" x14ac:dyDescent="0.35"/>
    <row r="1873" customFormat="1" x14ac:dyDescent="0.35"/>
    <row r="1874" customFormat="1" x14ac:dyDescent="0.35"/>
    <row r="1875" customFormat="1" x14ac:dyDescent="0.35"/>
    <row r="1876" customFormat="1" x14ac:dyDescent="0.35"/>
    <row r="1877" customFormat="1" x14ac:dyDescent="0.35"/>
    <row r="1878" customFormat="1" x14ac:dyDescent="0.35"/>
    <row r="1879" customFormat="1" x14ac:dyDescent="0.35"/>
    <row r="1880" customFormat="1" x14ac:dyDescent="0.35"/>
    <row r="1881" customFormat="1" x14ac:dyDescent="0.35"/>
    <row r="1882" customFormat="1" x14ac:dyDescent="0.35"/>
    <row r="1883" customFormat="1" x14ac:dyDescent="0.35"/>
    <row r="1884" customFormat="1" x14ac:dyDescent="0.35"/>
    <row r="1885" customFormat="1" x14ac:dyDescent="0.35"/>
    <row r="1886" customFormat="1" x14ac:dyDescent="0.35"/>
    <row r="1887" customFormat="1" x14ac:dyDescent="0.35"/>
    <row r="1888" customFormat="1" x14ac:dyDescent="0.35"/>
    <row r="1889" customFormat="1" x14ac:dyDescent="0.35"/>
    <row r="1890" customFormat="1" x14ac:dyDescent="0.35"/>
    <row r="1891" customFormat="1" x14ac:dyDescent="0.35"/>
    <row r="1892" customFormat="1" x14ac:dyDescent="0.35"/>
    <row r="1893" customFormat="1" x14ac:dyDescent="0.35"/>
    <row r="1894" customFormat="1" x14ac:dyDescent="0.35"/>
    <row r="1895" customFormat="1" x14ac:dyDescent="0.35"/>
    <row r="1896" customFormat="1" x14ac:dyDescent="0.35"/>
    <row r="1897" customFormat="1" x14ac:dyDescent="0.35"/>
    <row r="1898" customFormat="1" x14ac:dyDescent="0.35"/>
    <row r="1899" customFormat="1" x14ac:dyDescent="0.35"/>
    <row r="1900" customFormat="1" x14ac:dyDescent="0.35"/>
    <row r="1901" customFormat="1" x14ac:dyDescent="0.35"/>
    <row r="1902" customFormat="1" x14ac:dyDescent="0.35"/>
    <row r="1903" customFormat="1" x14ac:dyDescent="0.35"/>
    <row r="1904" customFormat="1" x14ac:dyDescent="0.35"/>
    <row r="1905" customFormat="1" x14ac:dyDescent="0.35"/>
    <row r="1906" customFormat="1" x14ac:dyDescent="0.35"/>
    <row r="1907" customFormat="1" x14ac:dyDescent="0.35"/>
    <row r="1908" customFormat="1" x14ac:dyDescent="0.35"/>
    <row r="1909" customFormat="1" x14ac:dyDescent="0.35"/>
    <row r="1910" customFormat="1" x14ac:dyDescent="0.35"/>
    <row r="1911" customFormat="1" x14ac:dyDescent="0.35"/>
    <row r="1912" customFormat="1" x14ac:dyDescent="0.35"/>
    <row r="1913" customFormat="1" x14ac:dyDescent="0.35"/>
    <row r="1914" customFormat="1" x14ac:dyDescent="0.35"/>
    <row r="1915" customFormat="1" x14ac:dyDescent="0.35"/>
    <row r="1916" customFormat="1" x14ac:dyDescent="0.35"/>
    <row r="1917" customFormat="1" x14ac:dyDescent="0.35"/>
    <row r="1918" customFormat="1" x14ac:dyDescent="0.35"/>
    <row r="1919" customFormat="1" x14ac:dyDescent="0.35"/>
    <row r="1920" customFormat="1" x14ac:dyDescent="0.35"/>
    <row r="1921" customFormat="1" x14ac:dyDescent="0.35"/>
    <row r="1922" customFormat="1" x14ac:dyDescent="0.35"/>
    <row r="1923" customFormat="1" x14ac:dyDescent="0.35"/>
    <row r="1924" customFormat="1" x14ac:dyDescent="0.35"/>
    <row r="1925" customFormat="1" x14ac:dyDescent="0.35"/>
    <row r="1926" customFormat="1" x14ac:dyDescent="0.35"/>
    <row r="1927" customFormat="1" x14ac:dyDescent="0.35"/>
    <row r="1928" customFormat="1" x14ac:dyDescent="0.35"/>
    <row r="1929" customFormat="1" x14ac:dyDescent="0.35"/>
    <row r="1930" customFormat="1" x14ac:dyDescent="0.35"/>
    <row r="1931" customFormat="1" x14ac:dyDescent="0.35"/>
    <row r="1932" customFormat="1" x14ac:dyDescent="0.35"/>
    <row r="1933" customFormat="1" x14ac:dyDescent="0.35"/>
    <row r="1934" customFormat="1" x14ac:dyDescent="0.35"/>
    <row r="1935" customFormat="1" x14ac:dyDescent="0.35"/>
    <row r="1936" customFormat="1" x14ac:dyDescent="0.35"/>
    <row r="1937" customFormat="1" x14ac:dyDescent="0.35"/>
    <row r="1938" customFormat="1" x14ac:dyDescent="0.35"/>
    <row r="1939" customFormat="1" x14ac:dyDescent="0.35"/>
    <row r="1940" customFormat="1" x14ac:dyDescent="0.35"/>
    <row r="1941" customFormat="1" x14ac:dyDescent="0.35"/>
    <row r="1942" customFormat="1" x14ac:dyDescent="0.35"/>
    <row r="1943" customFormat="1" x14ac:dyDescent="0.35"/>
    <row r="1944" customFormat="1" x14ac:dyDescent="0.35"/>
    <row r="1945" customFormat="1" x14ac:dyDescent="0.35"/>
    <row r="1946" customFormat="1" x14ac:dyDescent="0.35"/>
    <row r="1947" customFormat="1" x14ac:dyDescent="0.35"/>
    <row r="1948" customFormat="1" x14ac:dyDescent="0.35"/>
    <row r="1949" customFormat="1" x14ac:dyDescent="0.35"/>
    <row r="1950" customFormat="1" x14ac:dyDescent="0.35"/>
    <row r="1951" customFormat="1" x14ac:dyDescent="0.35"/>
    <row r="1952" customFormat="1" x14ac:dyDescent="0.35"/>
    <row r="1953" customFormat="1" x14ac:dyDescent="0.35"/>
    <row r="1954" customFormat="1" x14ac:dyDescent="0.35"/>
    <row r="1955" customFormat="1" x14ac:dyDescent="0.35"/>
    <row r="1956" customFormat="1" x14ac:dyDescent="0.35"/>
    <row r="1957" customFormat="1" x14ac:dyDescent="0.35"/>
    <row r="1958" customFormat="1" x14ac:dyDescent="0.35"/>
    <row r="1959" customFormat="1" x14ac:dyDescent="0.35"/>
    <row r="1960" customFormat="1" x14ac:dyDescent="0.35"/>
    <row r="1961" customFormat="1" x14ac:dyDescent="0.35"/>
    <row r="1962" customFormat="1" x14ac:dyDescent="0.35"/>
    <row r="1963" customFormat="1" x14ac:dyDescent="0.35"/>
    <row r="1964" customFormat="1" x14ac:dyDescent="0.35"/>
    <row r="1965" customFormat="1" x14ac:dyDescent="0.35"/>
    <row r="1966" customFormat="1" x14ac:dyDescent="0.35"/>
    <row r="1967" customFormat="1" x14ac:dyDescent="0.35"/>
    <row r="1968" customFormat="1" x14ac:dyDescent="0.35"/>
    <row r="1969" customFormat="1" x14ac:dyDescent="0.35"/>
    <row r="1970" customFormat="1" x14ac:dyDescent="0.35"/>
    <row r="1971" customFormat="1" x14ac:dyDescent="0.35"/>
    <row r="1972" customFormat="1" x14ac:dyDescent="0.35"/>
    <row r="1973" customFormat="1" x14ac:dyDescent="0.35"/>
    <row r="1974" customFormat="1" x14ac:dyDescent="0.35"/>
    <row r="1975" customFormat="1" x14ac:dyDescent="0.35"/>
    <row r="1976" customFormat="1" x14ac:dyDescent="0.35"/>
    <row r="1977" customFormat="1" x14ac:dyDescent="0.35"/>
    <row r="1978" customFormat="1" x14ac:dyDescent="0.35"/>
    <row r="1979" customFormat="1" x14ac:dyDescent="0.35"/>
    <row r="1980" customFormat="1" x14ac:dyDescent="0.35"/>
    <row r="1981" customFormat="1" x14ac:dyDescent="0.35"/>
    <row r="1982" customFormat="1" x14ac:dyDescent="0.35"/>
    <row r="1983" customFormat="1" x14ac:dyDescent="0.35"/>
    <row r="1984" customFormat="1" x14ac:dyDescent="0.35"/>
    <row r="1985" customFormat="1" x14ac:dyDescent="0.35"/>
    <row r="1986" customFormat="1" x14ac:dyDescent="0.35"/>
    <row r="1987" customFormat="1" x14ac:dyDescent="0.35"/>
    <row r="1988" customFormat="1" x14ac:dyDescent="0.35"/>
    <row r="1989" customFormat="1" x14ac:dyDescent="0.35"/>
    <row r="1990" customFormat="1" x14ac:dyDescent="0.35"/>
    <row r="1991" customFormat="1" x14ac:dyDescent="0.35"/>
    <row r="1992" customFormat="1" x14ac:dyDescent="0.35"/>
    <row r="1993" customFormat="1" x14ac:dyDescent="0.35"/>
    <row r="1994" customFormat="1" x14ac:dyDescent="0.35"/>
    <row r="1995" customFormat="1" x14ac:dyDescent="0.35"/>
    <row r="1996" customFormat="1" x14ac:dyDescent="0.35"/>
    <row r="1997" customFormat="1" x14ac:dyDescent="0.35"/>
    <row r="1998" customFormat="1" x14ac:dyDescent="0.35"/>
    <row r="1999" customFormat="1" x14ac:dyDescent="0.35"/>
    <row r="2000" customFormat="1" x14ac:dyDescent="0.35"/>
    <row r="2001" customFormat="1" x14ac:dyDescent="0.35"/>
    <row r="2002" customFormat="1" x14ac:dyDescent="0.35"/>
    <row r="2003" customFormat="1" x14ac:dyDescent="0.35"/>
    <row r="2004" customFormat="1" x14ac:dyDescent="0.35"/>
    <row r="2005" customFormat="1" x14ac:dyDescent="0.35"/>
    <row r="2006" customFormat="1" x14ac:dyDescent="0.35"/>
    <row r="2007" customFormat="1" x14ac:dyDescent="0.35"/>
    <row r="2008" customFormat="1" x14ac:dyDescent="0.35"/>
    <row r="2009" customFormat="1" x14ac:dyDescent="0.35"/>
    <row r="2010" customFormat="1" x14ac:dyDescent="0.35"/>
    <row r="2011" customFormat="1" x14ac:dyDescent="0.35"/>
    <row r="2012" customFormat="1" x14ac:dyDescent="0.35"/>
    <row r="2013" customFormat="1" x14ac:dyDescent="0.35"/>
    <row r="2014" customFormat="1" x14ac:dyDescent="0.35"/>
    <row r="2015" customFormat="1" x14ac:dyDescent="0.35"/>
    <row r="2016" customFormat="1" x14ac:dyDescent="0.35"/>
    <row r="2017" customFormat="1" x14ac:dyDescent="0.35"/>
    <row r="2018" customFormat="1" x14ac:dyDescent="0.35"/>
    <row r="2019" customFormat="1" x14ac:dyDescent="0.35"/>
    <row r="2020" customFormat="1" x14ac:dyDescent="0.35"/>
    <row r="2021" customFormat="1" x14ac:dyDescent="0.35"/>
    <row r="2022" customFormat="1" x14ac:dyDescent="0.35"/>
    <row r="2023" customFormat="1" x14ac:dyDescent="0.35"/>
    <row r="2024" customFormat="1" x14ac:dyDescent="0.35"/>
    <row r="2025" customFormat="1" x14ac:dyDescent="0.35"/>
    <row r="2026" customFormat="1" x14ac:dyDescent="0.35"/>
    <row r="2027" customFormat="1" x14ac:dyDescent="0.35"/>
    <row r="2028" customFormat="1" x14ac:dyDescent="0.35"/>
    <row r="2029" customFormat="1" x14ac:dyDescent="0.35"/>
    <row r="2030" customFormat="1" x14ac:dyDescent="0.35"/>
    <row r="2031" customFormat="1" x14ac:dyDescent="0.35"/>
    <row r="2032" customFormat="1" x14ac:dyDescent="0.35"/>
    <row r="2033" customFormat="1" x14ac:dyDescent="0.35"/>
    <row r="2034" customFormat="1" x14ac:dyDescent="0.35"/>
    <row r="2035" customFormat="1" x14ac:dyDescent="0.35"/>
    <row r="2036" customFormat="1" x14ac:dyDescent="0.35"/>
    <row r="2037" customFormat="1" x14ac:dyDescent="0.35"/>
    <row r="2038" customFormat="1" x14ac:dyDescent="0.35"/>
    <row r="2039" customFormat="1" x14ac:dyDescent="0.35"/>
    <row r="2040" customFormat="1" x14ac:dyDescent="0.35"/>
    <row r="2041" customFormat="1" x14ac:dyDescent="0.35"/>
    <row r="2042" customFormat="1" x14ac:dyDescent="0.35"/>
    <row r="2043" customFormat="1" x14ac:dyDescent="0.35"/>
    <row r="2044" customFormat="1" x14ac:dyDescent="0.35"/>
    <row r="2045" customFormat="1" x14ac:dyDescent="0.35"/>
    <row r="2046" customFormat="1" x14ac:dyDescent="0.35"/>
    <row r="2047" customFormat="1" x14ac:dyDescent="0.35"/>
    <row r="2048" customFormat="1" x14ac:dyDescent="0.35"/>
    <row r="2049" customFormat="1" x14ac:dyDescent="0.35"/>
    <row r="2050" customFormat="1" x14ac:dyDescent="0.35"/>
    <row r="2051" customFormat="1" x14ac:dyDescent="0.35"/>
    <row r="2052" customFormat="1" x14ac:dyDescent="0.35"/>
    <row r="2053" customFormat="1" x14ac:dyDescent="0.35"/>
    <row r="2054" customFormat="1" x14ac:dyDescent="0.35"/>
    <row r="2055" customFormat="1" x14ac:dyDescent="0.35"/>
    <row r="2056" customFormat="1" x14ac:dyDescent="0.35"/>
    <row r="2057" customFormat="1" x14ac:dyDescent="0.35"/>
    <row r="2058" customFormat="1" x14ac:dyDescent="0.35"/>
    <row r="2059" customFormat="1" x14ac:dyDescent="0.35"/>
    <row r="2060" customFormat="1" x14ac:dyDescent="0.35"/>
    <row r="2061" customFormat="1" x14ac:dyDescent="0.35"/>
    <row r="2062" customFormat="1" x14ac:dyDescent="0.35"/>
    <row r="2063" customFormat="1" x14ac:dyDescent="0.35"/>
    <row r="2064" customFormat="1" x14ac:dyDescent="0.35"/>
    <row r="2065" customFormat="1" x14ac:dyDescent="0.35"/>
    <row r="2066" customFormat="1" x14ac:dyDescent="0.35"/>
    <row r="2067" customFormat="1" x14ac:dyDescent="0.35"/>
    <row r="2068" customFormat="1" x14ac:dyDescent="0.35"/>
    <row r="2069" customFormat="1" x14ac:dyDescent="0.35"/>
    <row r="2070" customFormat="1" x14ac:dyDescent="0.35"/>
    <row r="2071" customFormat="1" x14ac:dyDescent="0.35"/>
    <row r="2072" customFormat="1" x14ac:dyDescent="0.35"/>
    <row r="2073" customFormat="1" x14ac:dyDescent="0.35"/>
    <row r="2074" customFormat="1" x14ac:dyDescent="0.35"/>
    <row r="2075" customFormat="1" x14ac:dyDescent="0.35"/>
    <row r="2076" customFormat="1" x14ac:dyDescent="0.35"/>
    <row r="2077" customFormat="1" x14ac:dyDescent="0.35"/>
    <row r="2078" customFormat="1" x14ac:dyDescent="0.35"/>
    <row r="2079" customFormat="1" x14ac:dyDescent="0.35"/>
    <row r="2080" customFormat="1" x14ac:dyDescent="0.35"/>
    <row r="2081" customFormat="1" x14ac:dyDescent="0.35"/>
    <row r="2082" customFormat="1" x14ac:dyDescent="0.35"/>
    <row r="2083" customFormat="1" x14ac:dyDescent="0.35"/>
    <row r="2084" customFormat="1" x14ac:dyDescent="0.35"/>
    <row r="2085" customFormat="1" x14ac:dyDescent="0.35"/>
    <row r="2086" customFormat="1" x14ac:dyDescent="0.35"/>
    <row r="2087" customFormat="1" x14ac:dyDescent="0.35"/>
    <row r="2088" customFormat="1" x14ac:dyDescent="0.35"/>
    <row r="2089" customFormat="1" x14ac:dyDescent="0.35"/>
    <row r="2090" customFormat="1" x14ac:dyDescent="0.35"/>
    <row r="2091" customFormat="1" x14ac:dyDescent="0.35"/>
    <row r="2092" customFormat="1" x14ac:dyDescent="0.35"/>
    <row r="2093" customFormat="1" x14ac:dyDescent="0.35"/>
    <row r="2094" customFormat="1" x14ac:dyDescent="0.35"/>
    <row r="2095" customFormat="1" x14ac:dyDescent="0.35"/>
    <row r="2096" customFormat="1" x14ac:dyDescent="0.35"/>
    <row r="2097" customFormat="1" x14ac:dyDescent="0.35"/>
    <row r="2098" customFormat="1" x14ac:dyDescent="0.35"/>
    <row r="2099" customFormat="1" x14ac:dyDescent="0.35"/>
    <row r="2100" customFormat="1" x14ac:dyDescent="0.35"/>
    <row r="2101" customFormat="1" x14ac:dyDescent="0.35"/>
    <row r="2102" customFormat="1" x14ac:dyDescent="0.35"/>
    <row r="2103" customFormat="1" x14ac:dyDescent="0.35"/>
    <row r="2104" customFormat="1" x14ac:dyDescent="0.35"/>
    <row r="2105" customFormat="1" x14ac:dyDescent="0.35"/>
    <row r="2106" customFormat="1" x14ac:dyDescent="0.35"/>
    <row r="2107" customFormat="1" x14ac:dyDescent="0.35"/>
    <row r="2108" customFormat="1" x14ac:dyDescent="0.35"/>
    <row r="2109" customFormat="1" x14ac:dyDescent="0.35"/>
    <row r="2110" customFormat="1" x14ac:dyDescent="0.35"/>
    <row r="2111" customFormat="1" x14ac:dyDescent="0.35"/>
    <row r="2112" customFormat="1" x14ac:dyDescent="0.35"/>
    <row r="2113" customFormat="1" x14ac:dyDescent="0.35"/>
    <row r="2114" customFormat="1" x14ac:dyDescent="0.35"/>
    <row r="2115" customFormat="1" x14ac:dyDescent="0.35"/>
    <row r="2116" customFormat="1" x14ac:dyDescent="0.35"/>
    <row r="2117" customFormat="1" x14ac:dyDescent="0.35"/>
    <row r="2118" customFormat="1" x14ac:dyDescent="0.35"/>
    <row r="2119" customFormat="1" x14ac:dyDescent="0.35"/>
    <row r="2120" customFormat="1" x14ac:dyDescent="0.35"/>
    <row r="2121" customFormat="1" x14ac:dyDescent="0.35"/>
    <row r="2122" customFormat="1" x14ac:dyDescent="0.35"/>
    <row r="2123" customFormat="1" x14ac:dyDescent="0.35"/>
    <row r="2124" customFormat="1" x14ac:dyDescent="0.35"/>
    <row r="2125" customFormat="1" x14ac:dyDescent="0.35"/>
    <row r="2126" customFormat="1" x14ac:dyDescent="0.35"/>
    <row r="2127" customFormat="1" x14ac:dyDescent="0.35"/>
    <row r="2128" customFormat="1" x14ac:dyDescent="0.35"/>
    <row r="2129" customFormat="1" x14ac:dyDescent="0.35"/>
    <row r="2130" customFormat="1" x14ac:dyDescent="0.35"/>
    <row r="2131" customFormat="1" x14ac:dyDescent="0.35"/>
    <row r="2132" customFormat="1" x14ac:dyDescent="0.35"/>
    <row r="2133" customFormat="1" x14ac:dyDescent="0.35"/>
    <row r="2134" customFormat="1" x14ac:dyDescent="0.35"/>
    <row r="2135" customFormat="1" x14ac:dyDescent="0.35"/>
    <row r="2136" customFormat="1" x14ac:dyDescent="0.35"/>
    <row r="2137" customFormat="1" x14ac:dyDescent="0.35"/>
    <row r="2138" customFormat="1" x14ac:dyDescent="0.35"/>
    <row r="2139" customFormat="1" x14ac:dyDescent="0.35"/>
    <row r="2140" customFormat="1" x14ac:dyDescent="0.35"/>
    <row r="2141" customFormat="1" x14ac:dyDescent="0.35"/>
    <row r="2142" customFormat="1" x14ac:dyDescent="0.35"/>
    <row r="2143" customFormat="1" x14ac:dyDescent="0.35"/>
    <row r="2144" customFormat="1" x14ac:dyDescent="0.35"/>
    <row r="2145" customFormat="1" x14ac:dyDescent="0.35"/>
    <row r="2146" customFormat="1" x14ac:dyDescent="0.35"/>
    <row r="2147" customFormat="1" x14ac:dyDescent="0.35"/>
    <row r="2148" customFormat="1" x14ac:dyDescent="0.35"/>
    <row r="2149" customFormat="1" x14ac:dyDescent="0.35"/>
    <row r="2150" customFormat="1" x14ac:dyDescent="0.35"/>
    <row r="2151" customFormat="1" x14ac:dyDescent="0.35"/>
    <row r="2152" customFormat="1" x14ac:dyDescent="0.35"/>
    <row r="2153" customFormat="1" x14ac:dyDescent="0.35"/>
    <row r="2154" customFormat="1" x14ac:dyDescent="0.35"/>
    <row r="2155" customFormat="1" x14ac:dyDescent="0.35"/>
    <row r="2156" customFormat="1" x14ac:dyDescent="0.35"/>
    <row r="2157" customFormat="1" x14ac:dyDescent="0.35"/>
    <row r="2158" customFormat="1" x14ac:dyDescent="0.35"/>
    <row r="2159" customFormat="1" x14ac:dyDescent="0.35"/>
    <row r="2160" customFormat="1" x14ac:dyDescent="0.35"/>
    <row r="2161" customFormat="1" x14ac:dyDescent="0.35"/>
    <row r="2162" customFormat="1" x14ac:dyDescent="0.35"/>
    <row r="2163" customFormat="1" x14ac:dyDescent="0.35"/>
    <row r="2164" customFormat="1" x14ac:dyDescent="0.35"/>
    <row r="2165" customFormat="1" x14ac:dyDescent="0.35"/>
    <row r="2166" customFormat="1" x14ac:dyDescent="0.35"/>
    <row r="2167" customFormat="1" x14ac:dyDescent="0.35"/>
    <row r="2168" customFormat="1" x14ac:dyDescent="0.35"/>
    <row r="2169" customFormat="1" x14ac:dyDescent="0.35"/>
    <row r="2170" customFormat="1" x14ac:dyDescent="0.35"/>
    <row r="2171" customFormat="1" x14ac:dyDescent="0.35"/>
    <row r="2172" customFormat="1" x14ac:dyDescent="0.35"/>
    <row r="2173" customFormat="1" x14ac:dyDescent="0.35"/>
    <row r="2174" customFormat="1" x14ac:dyDescent="0.35"/>
    <row r="2175" customFormat="1" x14ac:dyDescent="0.35"/>
    <row r="2176" customFormat="1" x14ac:dyDescent="0.35"/>
    <row r="2177" customFormat="1" x14ac:dyDescent="0.35"/>
    <row r="2178" customFormat="1" x14ac:dyDescent="0.35"/>
    <row r="2179" customFormat="1" x14ac:dyDescent="0.35"/>
    <row r="2180" customFormat="1" x14ac:dyDescent="0.35"/>
    <row r="2181" customFormat="1" x14ac:dyDescent="0.35"/>
    <row r="2182" customFormat="1" x14ac:dyDescent="0.35"/>
    <row r="2183" customFormat="1" x14ac:dyDescent="0.35"/>
    <row r="2184" customFormat="1" x14ac:dyDescent="0.35"/>
    <row r="2185" customFormat="1" x14ac:dyDescent="0.35"/>
    <row r="2186" customFormat="1" x14ac:dyDescent="0.35"/>
    <row r="2187" customFormat="1" x14ac:dyDescent="0.35"/>
    <row r="2188" customFormat="1" x14ac:dyDescent="0.35"/>
    <row r="2189" customFormat="1" x14ac:dyDescent="0.35"/>
    <row r="2190" customFormat="1" x14ac:dyDescent="0.35"/>
    <row r="2191" customFormat="1" x14ac:dyDescent="0.35"/>
    <row r="2192" customFormat="1" x14ac:dyDescent="0.35"/>
    <row r="2193" customFormat="1" x14ac:dyDescent="0.35"/>
    <row r="2194" customFormat="1" x14ac:dyDescent="0.35"/>
    <row r="2195" customFormat="1" x14ac:dyDescent="0.35"/>
    <row r="2196" customFormat="1" x14ac:dyDescent="0.35"/>
    <row r="2197" customFormat="1" x14ac:dyDescent="0.35"/>
    <row r="2198" customFormat="1" x14ac:dyDescent="0.35"/>
    <row r="2199" customFormat="1" x14ac:dyDescent="0.35"/>
    <row r="2200" customFormat="1" x14ac:dyDescent="0.35"/>
    <row r="2201" customFormat="1" x14ac:dyDescent="0.35"/>
    <row r="2202" customFormat="1" x14ac:dyDescent="0.35"/>
    <row r="2203" customFormat="1" x14ac:dyDescent="0.35"/>
    <row r="2204" customFormat="1" x14ac:dyDescent="0.35"/>
    <row r="2205" customFormat="1" x14ac:dyDescent="0.35"/>
    <row r="2206" customFormat="1" x14ac:dyDescent="0.35"/>
    <row r="2207" customFormat="1" x14ac:dyDescent="0.35"/>
    <row r="2208" customFormat="1" x14ac:dyDescent="0.35"/>
    <row r="2209" customFormat="1" x14ac:dyDescent="0.35"/>
    <row r="2210" customFormat="1" x14ac:dyDescent="0.35"/>
    <row r="2211" customFormat="1" x14ac:dyDescent="0.35"/>
    <row r="2212" customFormat="1" x14ac:dyDescent="0.35"/>
    <row r="2213" customFormat="1" x14ac:dyDescent="0.35"/>
    <row r="2214" customFormat="1" x14ac:dyDescent="0.35"/>
    <row r="2215" customFormat="1" x14ac:dyDescent="0.35"/>
    <row r="2216" customFormat="1" x14ac:dyDescent="0.35"/>
    <row r="2217" customFormat="1" x14ac:dyDescent="0.35"/>
    <row r="2218" customFormat="1" x14ac:dyDescent="0.35"/>
    <row r="2219" customFormat="1" x14ac:dyDescent="0.35"/>
    <row r="2220" customFormat="1" x14ac:dyDescent="0.35"/>
    <row r="2221" customFormat="1" x14ac:dyDescent="0.35"/>
    <row r="2222" customFormat="1" x14ac:dyDescent="0.35"/>
    <row r="2223" customFormat="1" x14ac:dyDescent="0.35"/>
    <row r="2224" customFormat="1" x14ac:dyDescent="0.35"/>
    <row r="2225" customFormat="1" x14ac:dyDescent="0.35"/>
    <row r="2226" customFormat="1" x14ac:dyDescent="0.35"/>
    <row r="2227" customFormat="1" x14ac:dyDescent="0.35"/>
    <row r="2228" customFormat="1" x14ac:dyDescent="0.35"/>
    <row r="2229" customFormat="1" x14ac:dyDescent="0.35"/>
    <row r="2230" customFormat="1" x14ac:dyDescent="0.35"/>
    <row r="2231" customFormat="1" x14ac:dyDescent="0.35"/>
    <row r="2232" customFormat="1" x14ac:dyDescent="0.35"/>
    <row r="2233" customFormat="1" x14ac:dyDescent="0.35"/>
    <row r="2234" customFormat="1" x14ac:dyDescent="0.35"/>
    <row r="2235" customFormat="1" x14ac:dyDescent="0.35"/>
    <row r="2236" customFormat="1" x14ac:dyDescent="0.35"/>
    <row r="2237" customFormat="1" x14ac:dyDescent="0.35"/>
    <row r="2238" customFormat="1" x14ac:dyDescent="0.35"/>
    <row r="2239" customFormat="1" x14ac:dyDescent="0.35"/>
    <row r="2240" customFormat="1" x14ac:dyDescent="0.35"/>
    <row r="2241" customFormat="1" x14ac:dyDescent="0.35"/>
    <row r="2242" customFormat="1" x14ac:dyDescent="0.35"/>
    <row r="2243" customFormat="1" x14ac:dyDescent="0.35"/>
    <row r="2244" customFormat="1" x14ac:dyDescent="0.35"/>
    <row r="2245" customFormat="1" x14ac:dyDescent="0.35"/>
    <row r="2246" customFormat="1" x14ac:dyDescent="0.35"/>
    <row r="2247" customFormat="1" x14ac:dyDescent="0.35"/>
    <row r="2248" customFormat="1" x14ac:dyDescent="0.35"/>
    <row r="2249" customFormat="1" x14ac:dyDescent="0.35"/>
    <row r="2250" customFormat="1" x14ac:dyDescent="0.35"/>
    <row r="2251" customFormat="1" x14ac:dyDescent="0.35"/>
    <row r="2252" customFormat="1" x14ac:dyDescent="0.35"/>
    <row r="2253" customFormat="1" x14ac:dyDescent="0.35"/>
    <row r="2254" customFormat="1" x14ac:dyDescent="0.35"/>
    <row r="2255" customFormat="1" x14ac:dyDescent="0.35"/>
    <row r="2256" customFormat="1" x14ac:dyDescent="0.35"/>
    <row r="2257" customFormat="1" x14ac:dyDescent="0.35"/>
    <row r="2258" customFormat="1" x14ac:dyDescent="0.35"/>
    <row r="2259" customFormat="1" x14ac:dyDescent="0.35"/>
    <row r="2260" customFormat="1" x14ac:dyDescent="0.35"/>
    <row r="2261" customFormat="1" x14ac:dyDescent="0.35"/>
    <row r="2262" customFormat="1" x14ac:dyDescent="0.35"/>
    <row r="2263" customFormat="1" x14ac:dyDescent="0.35"/>
    <row r="2264" customFormat="1" x14ac:dyDescent="0.35"/>
    <row r="2265" customFormat="1" x14ac:dyDescent="0.35"/>
    <row r="2266" customFormat="1" x14ac:dyDescent="0.35"/>
    <row r="2267" customFormat="1" x14ac:dyDescent="0.35"/>
    <row r="2268" customFormat="1" x14ac:dyDescent="0.35"/>
    <row r="2269" customFormat="1" x14ac:dyDescent="0.35"/>
    <row r="2270" customFormat="1" x14ac:dyDescent="0.35"/>
    <row r="2271" customFormat="1" x14ac:dyDescent="0.35"/>
    <row r="2272" customFormat="1" x14ac:dyDescent="0.35"/>
    <row r="2273" customFormat="1" x14ac:dyDescent="0.35"/>
    <row r="2274" customFormat="1" x14ac:dyDescent="0.35"/>
    <row r="2275" customFormat="1" x14ac:dyDescent="0.35"/>
    <row r="2276" customFormat="1" x14ac:dyDescent="0.35"/>
    <row r="2277" customFormat="1" x14ac:dyDescent="0.35"/>
    <row r="2278" customFormat="1" x14ac:dyDescent="0.35"/>
    <row r="2279" customFormat="1" x14ac:dyDescent="0.35"/>
    <row r="2280" customFormat="1" x14ac:dyDescent="0.35"/>
    <row r="2281" customFormat="1" x14ac:dyDescent="0.35"/>
    <row r="2282" customFormat="1" x14ac:dyDescent="0.35"/>
    <row r="2283" customFormat="1" x14ac:dyDescent="0.35"/>
    <row r="2284" customFormat="1" x14ac:dyDescent="0.35"/>
    <row r="2285" customFormat="1" x14ac:dyDescent="0.35"/>
    <row r="2286" customFormat="1" x14ac:dyDescent="0.35"/>
    <row r="2287" customFormat="1" x14ac:dyDescent="0.35"/>
    <row r="2288" customFormat="1" x14ac:dyDescent="0.35"/>
    <row r="2289" customFormat="1" x14ac:dyDescent="0.35"/>
    <row r="2290" customFormat="1" x14ac:dyDescent="0.35"/>
    <row r="2291" customFormat="1" x14ac:dyDescent="0.35"/>
    <row r="2292" customFormat="1" x14ac:dyDescent="0.35"/>
    <row r="2293" customFormat="1" x14ac:dyDescent="0.35"/>
    <row r="2294" customFormat="1" x14ac:dyDescent="0.35"/>
    <row r="2295" customFormat="1" x14ac:dyDescent="0.35"/>
    <row r="2296" customFormat="1" x14ac:dyDescent="0.35"/>
    <row r="2297" customFormat="1" x14ac:dyDescent="0.35"/>
    <row r="2298" customFormat="1" x14ac:dyDescent="0.35"/>
    <row r="2299" customFormat="1" x14ac:dyDescent="0.35"/>
    <row r="2300" customFormat="1" x14ac:dyDescent="0.35"/>
    <row r="2301" customFormat="1" x14ac:dyDescent="0.35"/>
    <row r="2302" customFormat="1" x14ac:dyDescent="0.35"/>
    <row r="2303" customFormat="1" x14ac:dyDescent="0.35"/>
    <row r="2304" customFormat="1" x14ac:dyDescent="0.35"/>
    <row r="2305" customFormat="1" x14ac:dyDescent="0.35"/>
    <row r="2306" customFormat="1" x14ac:dyDescent="0.35"/>
    <row r="2307" customFormat="1" x14ac:dyDescent="0.35"/>
    <row r="2308" customFormat="1" x14ac:dyDescent="0.35"/>
    <row r="2309" customFormat="1" x14ac:dyDescent="0.35"/>
    <row r="2310" customFormat="1" x14ac:dyDescent="0.35"/>
    <row r="2311" customFormat="1" x14ac:dyDescent="0.35"/>
    <row r="2312" customFormat="1" x14ac:dyDescent="0.35"/>
    <row r="2313" customFormat="1" x14ac:dyDescent="0.35"/>
    <row r="2314" customFormat="1" x14ac:dyDescent="0.35"/>
    <row r="2315" customFormat="1" x14ac:dyDescent="0.35"/>
    <row r="2316" customFormat="1" x14ac:dyDescent="0.35"/>
    <row r="2317" customFormat="1" x14ac:dyDescent="0.35"/>
    <row r="2318" customFormat="1" x14ac:dyDescent="0.35"/>
    <row r="2319" customFormat="1" x14ac:dyDescent="0.35"/>
    <row r="2320" customFormat="1" x14ac:dyDescent="0.35"/>
    <row r="2321" customFormat="1" x14ac:dyDescent="0.35"/>
    <row r="2322" customFormat="1" x14ac:dyDescent="0.35"/>
    <row r="2323" customFormat="1" x14ac:dyDescent="0.35"/>
    <row r="2324" customFormat="1" x14ac:dyDescent="0.35"/>
    <row r="2325" customFormat="1" x14ac:dyDescent="0.35"/>
    <row r="2326" customFormat="1" x14ac:dyDescent="0.35"/>
    <row r="2327" customFormat="1" x14ac:dyDescent="0.35"/>
    <row r="2328" customFormat="1" x14ac:dyDescent="0.35"/>
    <row r="2329" customFormat="1" x14ac:dyDescent="0.35"/>
    <row r="2330" customFormat="1" x14ac:dyDescent="0.35"/>
    <row r="2331" customFormat="1" x14ac:dyDescent="0.35"/>
    <row r="2332" customFormat="1" x14ac:dyDescent="0.35"/>
    <row r="2333" customFormat="1" x14ac:dyDescent="0.35"/>
    <row r="2334" customFormat="1" x14ac:dyDescent="0.35"/>
    <row r="2335" customFormat="1" x14ac:dyDescent="0.35"/>
    <row r="2336" customFormat="1" x14ac:dyDescent="0.35"/>
    <row r="2337" customFormat="1" x14ac:dyDescent="0.35"/>
    <row r="2338" customFormat="1" x14ac:dyDescent="0.35"/>
    <row r="2339" customFormat="1" x14ac:dyDescent="0.35"/>
    <row r="2340" customFormat="1" x14ac:dyDescent="0.35"/>
    <row r="2341" customFormat="1" x14ac:dyDescent="0.35"/>
    <row r="2342" customFormat="1" x14ac:dyDescent="0.35"/>
    <row r="2343" customFormat="1" x14ac:dyDescent="0.35"/>
    <row r="2344" customFormat="1" x14ac:dyDescent="0.35"/>
    <row r="2345" customFormat="1" x14ac:dyDescent="0.35"/>
    <row r="2346" customFormat="1" x14ac:dyDescent="0.35"/>
    <row r="2347" customFormat="1" x14ac:dyDescent="0.35"/>
    <row r="2348" customFormat="1" x14ac:dyDescent="0.35"/>
    <row r="2349" customFormat="1" x14ac:dyDescent="0.35"/>
    <row r="2350" customFormat="1" x14ac:dyDescent="0.35"/>
    <row r="2351" customFormat="1" x14ac:dyDescent="0.35"/>
    <row r="2352" customFormat="1" x14ac:dyDescent="0.35"/>
    <row r="2353" customFormat="1" x14ac:dyDescent="0.35"/>
    <row r="2354" customFormat="1" x14ac:dyDescent="0.35"/>
    <row r="2355" customFormat="1" x14ac:dyDescent="0.35"/>
    <row r="2356" customFormat="1" x14ac:dyDescent="0.35"/>
    <row r="2357" customFormat="1" x14ac:dyDescent="0.35"/>
    <row r="2358" customFormat="1" x14ac:dyDescent="0.35"/>
    <row r="2359" customFormat="1" x14ac:dyDescent="0.35"/>
    <row r="2360" customFormat="1" x14ac:dyDescent="0.35"/>
    <row r="2361" customFormat="1" x14ac:dyDescent="0.35"/>
    <row r="2362" customFormat="1" x14ac:dyDescent="0.35"/>
    <row r="2363" customFormat="1" x14ac:dyDescent="0.35"/>
    <row r="2364" customFormat="1" x14ac:dyDescent="0.35"/>
    <row r="2365" customFormat="1" x14ac:dyDescent="0.35"/>
    <row r="2366" customFormat="1" x14ac:dyDescent="0.35"/>
    <row r="2367" customFormat="1" x14ac:dyDescent="0.35"/>
    <row r="2368" customFormat="1" x14ac:dyDescent="0.35"/>
    <row r="2369" customFormat="1" x14ac:dyDescent="0.35"/>
    <row r="2370" customFormat="1" x14ac:dyDescent="0.35"/>
    <row r="2371" customFormat="1" x14ac:dyDescent="0.35"/>
    <row r="2372" customFormat="1" x14ac:dyDescent="0.35"/>
    <row r="2373" customFormat="1" x14ac:dyDescent="0.35"/>
    <row r="2374" customFormat="1" x14ac:dyDescent="0.35"/>
    <row r="2375" customFormat="1" x14ac:dyDescent="0.35"/>
    <row r="2376" customFormat="1" x14ac:dyDescent="0.35"/>
    <row r="2377" customFormat="1" x14ac:dyDescent="0.35"/>
    <row r="2378" customFormat="1" x14ac:dyDescent="0.35"/>
    <row r="2379" customFormat="1" x14ac:dyDescent="0.35"/>
    <row r="2380" customFormat="1" x14ac:dyDescent="0.35"/>
    <row r="2381" customFormat="1" x14ac:dyDescent="0.35"/>
    <row r="2382" customFormat="1" x14ac:dyDescent="0.35"/>
    <row r="2383" customFormat="1" x14ac:dyDescent="0.35"/>
    <row r="2384" customFormat="1" x14ac:dyDescent="0.35"/>
    <row r="2385" customFormat="1" x14ac:dyDescent="0.35"/>
    <row r="2386" customFormat="1" x14ac:dyDescent="0.35"/>
    <row r="2387" customFormat="1" x14ac:dyDescent="0.35"/>
    <row r="2388" customFormat="1" x14ac:dyDescent="0.35"/>
    <row r="2389" customFormat="1" x14ac:dyDescent="0.35"/>
    <row r="2390" customFormat="1" x14ac:dyDescent="0.35"/>
    <row r="2391" customFormat="1" x14ac:dyDescent="0.35"/>
    <row r="2392" customFormat="1" x14ac:dyDescent="0.35"/>
    <row r="2393" customFormat="1" x14ac:dyDescent="0.35"/>
    <row r="2394" customFormat="1" x14ac:dyDescent="0.35"/>
    <row r="2395" customFormat="1" x14ac:dyDescent="0.35"/>
    <row r="2396" customFormat="1" x14ac:dyDescent="0.35"/>
    <row r="2397" customFormat="1" x14ac:dyDescent="0.35"/>
    <row r="2398" customFormat="1" x14ac:dyDescent="0.35"/>
    <row r="2399" customFormat="1" x14ac:dyDescent="0.35"/>
    <row r="2400" customFormat="1" x14ac:dyDescent="0.35"/>
    <row r="2401" customFormat="1" x14ac:dyDescent="0.35"/>
    <row r="2402" customFormat="1" x14ac:dyDescent="0.35"/>
    <row r="2403" customFormat="1" x14ac:dyDescent="0.35"/>
    <row r="2404" customFormat="1" x14ac:dyDescent="0.35"/>
    <row r="2405" customFormat="1" x14ac:dyDescent="0.35"/>
    <row r="2406" customFormat="1" x14ac:dyDescent="0.35"/>
    <row r="2407" customFormat="1" x14ac:dyDescent="0.35"/>
    <row r="2408" customFormat="1" x14ac:dyDescent="0.35"/>
    <row r="2409" customFormat="1" x14ac:dyDescent="0.35"/>
    <row r="2410" customFormat="1" x14ac:dyDescent="0.35"/>
    <row r="2411" customFormat="1" x14ac:dyDescent="0.35"/>
    <row r="2412" customFormat="1" x14ac:dyDescent="0.35"/>
    <row r="2413" customFormat="1" x14ac:dyDescent="0.35"/>
    <row r="2414" customFormat="1" x14ac:dyDescent="0.35"/>
    <row r="2415" customFormat="1" x14ac:dyDescent="0.35"/>
    <row r="2416" customFormat="1" x14ac:dyDescent="0.35"/>
    <row r="2417" customFormat="1" x14ac:dyDescent="0.35"/>
    <row r="2418" customFormat="1" x14ac:dyDescent="0.35"/>
    <row r="2419" customFormat="1" x14ac:dyDescent="0.35"/>
    <row r="2420" customFormat="1" x14ac:dyDescent="0.35"/>
    <row r="2421" customFormat="1" x14ac:dyDescent="0.35"/>
    <row r="2422" customFormat="1" x14ac:dyDescent="0.35"/>
    <row r="2423" customFormat="1" x14ac:dyDescent="0.35"/>
    <row r="2424" customFormat="1" x14ac:dyDescent="0.35"/>
    <row r="2425" customFormat="1" x14ac:dyDescent="0.35"/>
    <row r="2426" customFormat="1" x14ac:dyDescent="0.35"/>
    <row r="2427" customFormat="1" x14ac:dyDescent="0.35"/>
    <row r="2428" customFormat="1" x14ac:dyDescent="0.35"/>
    <row r="2429" customFormat="1" x14ac:dyDescent="0.35"/>
    <row r="2430" customFormat="1" x14ac:dyDescent="0.35"/>
    <row r="2431" customFormat="1" x14ac:dyDescent="0.35"/>
    <row r="2432" customFormat="1" x14ac:dyDescent="0.35"/>
    <row r="2433" customFormat="1" x14ac:dyDescent="0.35"/>
    <row r="2434" customFormat="1" x14ac:dyDescent="0.35"/>
    <row r="2435" customFormat="1" x14ac:dyDescent="0.35"/>
    <row r="2436" customFormat="1" x14ac:dyDescent="0.35"/>
    <row r="2437" customFormat="1" x14ac:dyDescent="0.35"/>
    <row r="2438" customFormat="1" x14ac:dyDescent="0.35"/>
    <row r="2439" customFormat="1" x14ac:dyDescent="0.35"/>
    <row r="2440" customFormat="1" x14ac:dyDescent="0.35"/>
    <row r="2441" customFormat="1" x14ac:dyDescent="0.35"/>
    <row r="2442" customFormat="1" x14ac:dyDescent="0.35"/>
    <row r="2443" customFormat="1" x14ac:dyDescent="0.35"/>
    <row r="2444" customFormat="1" x14ac:dyDescent="0.35"/>
    <row r="2445" customFormat="1" x14ac:dyDescent="0.35"/>
    <row r="2446" customFormat="1" x14ac:dyDescent="0.35"/>
    <row r="2447" customFormat="1" x14ac:dyDescent="0.35"/>
    <row r="2448" customFormat="1" x14ac:dyDescent="0.35"/>
    <row r="2449" customFormat="1" x14ac:dyDescent="0.35"/>
    <row r="2450" customFormat="1" x14ac:dyDescent="0.35"/>
    <row r="2451" customFormat="1" x14ac:dyDescent="0.35"/>
    <row r="2452" customFormat="1" x14ac:dyDescent="0.35"/>
    <row r="2453" customFormat="1" x14ac:dyDescent="0.35"/>
    <row r="2454" customFormat="1" x14ac:dyDescent="0.35"/>
    <row r="2455" customFormat="1" x14ac:dyDescent="0.35"/>
    <row r="2456" customFormat="1" x14ac:dyDescent="0.35"/>
    <row r="2457" customFormat="1" x14ac:dyDescent="0.35"/>
    <row r="2458" customFormat="1" x14ac:dyDescent="0.35"/>
    <row r="2459" customFormat="1" x14ac:dyDescent="0.35"/>
    <row r="2460" customFormat="1" x14ac:dyDescent="0.35"/>
    <row r="2461" customFormat="1" x14ac:dyDescent="0.35"/>
    <row r="2462" customFormat="1" x14ac:dyDescent="0.35"/>
    <row r="2463" customFormat="1" x14ac:dyDescent="0.35"/>
    <row r="2464" customFormat="1" x14ac:dyDescent="0.35"/>
    <row r="2465" customFormat="1" x14ac:dyDescent="0.35"/>
    <row r="2466" customFormat="1" x14ac:dyDescent="0.35"/>
    <row r="2467" customFormat="1" x14ac:dyDescent="0.35"/>
    <row r="2468" customFormat="1" x14ac:dyDescent="0.35"/>
    <row r="2469" customFormat="1" x14ac:dyDescent="0.35"/>
    <row r="2470" customFormat="1" x14ac:dyDescent="0.35"/>
    <row r="2471" customFormat="1" x14ac:dyDescent="0.35"/>
    <row r="2472" customFormat="1" x14ac:dyDescent="0.35"/>
    <row r="2473" customFormat="1" x14ac:dyDescent="0.35"/>
    <row r="2474" customFormat="1" x14ac:dyDescent="0.35"/>
    <row r="2475" customFormat="1" x14ac:dyDescent="0.35"/>
    <row r="2476" customFormat="1" x14ac:dyDescent="0.35"/>
    <row r="2477" customFormat="1" x14ac:dyDescent="0.35"/>
    <row r="2478" customFormat="1" x14ac:dyDescent="0.35"/>
    <row r="2479" customFormat="1" x14ac:dyDescent="0.35"/>
    <row r="2480" customFormat="1" x14ac:dyDescent="0.35"/>
    <row r="2481" customFormat="1" x14ac:dyDescent="0.35"/>
    <row r="2482" customFormat="1" x14ac:dyDescent="0.35"/>
    <row r="2483" customFormat="1" x14ac:dyDescent="0.35"/>
    <row r="2484" customFormat="1" x14ac:dyDescent="0.35"/>
    <row r="2485" customFormat="1" x14ac:dyDescent="0.35"/>
    <row r="2486" customFormat="1" x14ac:dyDescent="0.35"/>
    <row r="2487" customFormat="1" x14ac:dyDescent="0.35"/>
    <row r="2488" customFormat="1" x14ac:dyDescent="0.35"/>
    <row r="2489" customFormat="1" x14ac:dyDescent="0.35"/>
    <row r="2490" customFormat="1" x14ac:dyDescent="0.35"/>
    <row r="2491" customFormat="1" x14ac:dyDescent="0.35"/>
    <row r="2492" customFormat="1" x14ac:dyDescent="0.35"/>
    <row r="2493" customFormat="1" x14ac:dyDescent="0.35"/>
    <row r="2494" customFormat="1" x14ac:dyDescent="0.35"/>
    <row r="2495" customFormat="1" x14ac:dyDescent="0.35"/>
    <row r="2496" customFormat="1" x14ac:dyDescent="0.35"/>
    <row r="2497" customFormat="1" x14ac:dyDescent="0.35"/>
    <row r="2498" customFormat="1" x14ac:dyDescent="0.35"/>
    <row r="2499" customFormat="1" x14ac:dyDescent="0.35"/>
    <row r="2500" customFormat="1" x14ac:dyDescent="0.35"/>
    <row r="2501" customFormat="1" x14ac:dyDescent="0.35"/>
    <row r="2502" customFormat="1" x14ac:dyDescent="0.35"/>
    <row r="2503" customFormat="1" x14ac:dyDescent="0.35"/>
    <row r="2504" customFormat="1" x14ac:dyDescent="0.35"/>
    <row r="2505" customFormat="1" x14ac:dyDescent="0.35"/>
    <row r="2506" customFormat="1" x14ac:dyDescent="0.35"/>
    <row r="2507" customFormat="1" x14ac:dyDescent="0.35"/>
    <row r="2508" customFormat="1" x14ac:dyDescent="0.35"/>
    <row r="2509" customFormat="1" x14ac:dyDescent="0.35"/>
    <row r="2510" customFormat="1" x14ac:dyDescent="0.35"/>
    <row r="2511" customFormat="1" x14ac:dyDescent="0.35"/>
    <row r="2512" customFormat="1" x14ac:dyDescent="0.35"/>
    <row r="2513" customFormat="1" x14ac:dyDescent="0.35"/>
    <row r="2514" customFormat="1" x14ac:dyDescent="0.35"/>
    <row r="2515" customFormat="1" x14ac:dyDescent="0.35"/>
    <row r="2516" customFormat="1" x14ac:dyDescent="0.35"/>
    <row r="2517" customFormat="1" x14ac:dyDescent="0.35"/>
    <row r="2518" customFormat="1" x14ac:dyDescent="0.35"/>
    <row r="2519" customFormat="1" x14ac:dyDescent="0.35"/>
    <row r="2520" customFormat="1" x14ac:dyDescent="0.35"/>
    <row r="2521" customFormat="1" x14ac:dyDescent="0.35"/>
    <row r="2522" customFormat="1" x14ac:dyDescent="0.35"/>
    <row r="2523" customFormat="1" x14ac:dyDescent="0.35"/>
    <row r="2524" customFormat="1" x14ac:dyDescent="0.35"/>
    <row r="2525" customFormat="1" x14ac:dyDescent="0.35"/>
    <row r="2526" customFormat="1" x14ac:dyDescent="0.35"/>
    <row r="2527" customFormat="1" x14ac:dyDescent="0.35"/>
    <row r="2528" customFormat="1" x14ac:dyDescent="0.35"/>
    <row r="2529" customFormat="1" x14ac:dyDescent="0.35"/>
    <row r="2530" customFormat="1" x14ac:dyDescent="0.35"/>
    <row r="2531" customFormat="1" x14ac:dyDescent="0.35"/>
    <row r="2532" customFormat="1" x14ac:dyDescent="0.35"/>
    <row r="2533" customFormat="1" x14ac:dyDescent="0.35"/>
    <row r="2534" customFormat="1" x14ac:dyDescent="0.35"/>
    <row r="2535" customFormat="1" x14ac:dyDescent="0.35"/>
    <row r="2536" customFormat="1" x14ac:dyDescent="0.35"/>
    <row r="2537" customFormat="1" x14ac:dyDescent="0.35"/>
    <row r="2538" customFormat="1" x14ac:dyDescent="0.35"/>
    <row r="2539" customFormat="1" x14ac:dyDescent="0.35"/>
    <row r="2540" customFormat="1" x14ac:dyDescent="0.35"/>
    <row r="2541" customFormat="1" x14ac:dyDescent="0.35"/>
    <row r="2542" customFormat="1" x14ac:dyDescent="0.35"/>
    <row r="2543" customFormat="1" x14ac:dyDescent="0.35"/>
    <row r="2544" customFormat="1" x14ac:dyDescent="0.35"/>
    <row r="2545" customFormat="1" x14ac:dyDescent="0.35"/>
    <row r="2546" customFormat="1" x14ac:dyDescent="0.35"/>
    <row r="2547" customFormat="1" x14ac:dyDescent="0.35"/>
    <row r="2548" customFormat="1" x14ac:dyDescent="0.35"/>
    <row r="2549" customFormat="1" x14ac:dyDescent="0.35"/>
    <row r="2550" customFormat="1" x14ac:dyDescent="0.35"/>
    <row r="2551" customFormat="1" x14ac:dyDescent="0.35"/>
    <row r="2552" customFormat="1" x14ac:dyDescent="0.35"/>
    <row r="2553" customFormat="1" x14ac:dyDescent="0.35"/>
    <row r="2554" customFormat="1" x14ac:dyDescent="0.35"/>
    <row r="2555" customFormat="1" x14ac:dyDescent="0.35"/>
    <row r="2556" customFormat="1" x14ac:dyDescent="0.35"/>
    <row r="2557" customFormat="1" x14ac:dyDescent="0.35"/>
    <row r="2558" customFormat="1" x14ac:dyDescent="0.35"/>
    <row r="2559" customFormat="1" x14ac:dyDescent="0.35"/>
    <row r="2560" customFormat="1" x14ac:dyDescent="0.35"/>
    <row r="2561" customFormat="1" x14ac:dyDescent="0.35"/>
    <row r="2562" customFormat="1" x14ac:dyDescent="0.35"/>
    <row r="2563" customFormat="1" x14ac:dyDescent="0.35"/>
    <row r="2564" customFormat="1" x14ac:dyDescent="0.35"/>
    <row r="2565" customFormat="1" x14ac:dyDescent="0.35"/>
    <row r="2566" customFormat="1" x14ac:dyDescent="0.35"/>
    <row r="2567" customFormat="1" x14ac:dyDescent="0.35"/>
    <row r="2568" customFormat="1" x14ac:dyDescent="0.35"/>
    <row r="2569" customFormat="1" x14ac:dyDescent="0.35"/>
    <row r="2570" customFormat="1" x14ac:dyDescent="0.35"/>
    <row r="2571" customFormat="1" x14ac:dyDescent="0.35"/>
    <row r="2572" customFormat="1" x14ac:dyDescent="0.35"/>
    <row r="2573" customFormat="1" x14ac:dyDescent="0.35"/>
    <row r="2574" customFormat="1" x14ac:dyDescent="0.35"/>
    <row r="2575" customFormat="1" x14ac:dyDescent="0.35"/>
    <row r="2576" customFormat="1" x14ac:dyDescent="0.35"/>
    <row r="2577" customFormat="1" x14ac:dyDescent="0.35"/>
    <row r="2578" customFormat="1" x14ac:dyDescent="0.35"/>
    <row r="2579" customFormat="1" x14ac:dyDescent="0.35"/>
    <row r="2580" customFormat="1" x14ac:dyDescent="0.35"/>
    <row r="2581" customFormat="1" x14ac:dyDescent="0.35"/>
    <row r="2582" customFormat="1" x14ac:dyDescent="0.35"/>
    <row r="2583" customFormat="1" x14ac:dyDescent="0.35"/>
    <row r="2584" customFormat="1" x14ac:dyDescent="0.35"/>
    <row r="2585" customFormat="1" x14ac:dyDescent="0.35"/>
    <row r="2586" customFormat="1" x14ac:dyDescent="0.35"/>
    <row r="2587" customFormat="1" x14ac:dyDescent="0.35"/>
    <row r="2588" customFormat="1" x14ac:dyDescent="0.35"/>
    <row r="2589" customFormat="1" x14ac:dyDescent="0.35"/>
    <row r="2590" customFormat="1" x14ac:dyDescent="0.35"/>
    <row r="2591" customFormat="1" x14ac:dyDescent="0.35"/>
    <row r="2592" customFormat="1" x14ac:dyDescent="0.35"/>
    <row r="2593" customFormat="1" x14ac:dyDescent="0.35"/>
    <row r="2594" customFormat="1" x14ac:dyDescent="0.35"/>
    <row r="2595" customFormat="1" x14ac:dyDescent="0.35"/>
    <row r="2596" customFormat="1" x14ac:dyDescent="0.35"/>
    <row r="2597" customFormat="1" x14ac:dyDescent="0.35"/>
    <row r="2598" customFormat="1" x14ac:dyDescent="0.35"/>
    <row r="2599" customFormat="1" x14ac:dyDescent="0.35"/>
    <row r="2600" customFormat="1" x14ac:dyDescent="0.35"/>
    <row r="2601" customFormat="1" x14ac:dyDescent="0.35"/>
    <row r="2602" customFormat="1" x14ac:dyDescent="0.35"/>
    <row r="2603" customFormat="1" x14ac:dyDescent="0.35"/>
    <row r="2604" customFormat="1" x14ac:dyDescent="0.35"/>
    <row r="2605" customFormat="1" x14ac:dyDescent="0.35"/>
    <row r="2606" customFormat="1" x14ac:dyDescent="0.35"/>
    <row r="2607" customFormat="1" x14ac:dyDescent="0.35"/>
    <row r="2608" customFormat="1" x14ac:dyDescent="0.35"/>
    <row r="2609" customFormat="1" x14ac:dyDescent="0.35"/>
    <row r="2610" customFormat="1" x14ac:dyDescent="0.35"/>
    <row r="2611" customFormat="1" x14ac:dyDescent="0.35"/>
    <row r="2612" customFormat="1" x14ac:dyDescent="0.35"/>
    <row r="2613" customFormat="1" x14ac:dyDescent="0.35"/>
    <row r="2614" customFormat="1" x14ac:dyDescent="0.35"/>
    <row r="2615" customFormat="1" x14ac:dyDescent="0.35"/>
    <row r="2616" customFormat="1" x14ac:dyDescent="0.35"/>
    <row r="2617" customFormat="1" x14ac:dyDescent="0.35"/>
    <row r="2618" customFormat="1" x14ac:dyDescent="0.35"/>
    <row r="2619" customFormat="1" x14ac:dyDescent="0.35"/>
    <row r="2620" customFormat="1" x14ac:dyDescent="0.35"/>
    <row r="2621" customFormat="1" x14ac:dyDescent="0.35"/>
    <row r="2622" customFormat="1" x14ac:dyDescent="0.35"/>
    <row r="2623" customFormat="1" x14ac:dyDescent="0.35"/>
    <row r="2624" customFormat="1" x14ac:dyDescent="0.35"/>
    <row r="2625" customFormat="1" x14ac:dyDescent="0.35"/>
    <row r="2626" customFormat="1" x14ac:dyDescent="0.35"/>
    <row r="2627" customFormat="1" x14ac:dyDescent="0.35"/>
    <row r="2628" customFormat="1" x14ac:dyDescent="0.35"/>
    <row r="2629" customFormat="1" x14ac:dyDescent="0.35"/>
    <row r="2630" customFormat="1" x14ac:dyDescent="0.35"/>
    <row r="2631" customFormat="1" x14ac:dyDescent="0.35"/>
    <row r="2632" customFormat="1" x14ac:dyDescent="0.35"/>
    <row r="2633" customFormat="1" x14ac:dyDescent="0.35"/>
    <row r="2634" customFormat="1" x14ac:dyDescent="0.35"/>
    <row r="2635" customFormat="1" x14ac:dyDescent="0.35"/>
    <row r="2636" customFormat="1" x14ac:dyDescent="0.35"/>
    <row r="2637" customFormat="1" x14ac:dyDescent="0.35"/>
    <row r="2638" customFormat="1" x14ac:dyDescent="0.35"/>
    <row r="2639" customFormat="1" x14ac:dyDescent="0.35"/>
    <row r="2640" customFormat="1" x14ac:dyDescent="0.35"/>
    <row r="2641" customFormat="1" x14ac:dyDescent="0.35"/>
    <row r="2642" customFormat="1" x14ac:dyDescent="0.35"/>
    <row r="2643" customFormat="1" x14ac:dyDescent="0.35"/>
    <row r="2644" customFormat="1" x14ac:dyDescent="0.35"/>
    <row r="2645" customFormat="1" x14ac:dyDescent="0.35"/>
    <row r="2646" customFormat="1" x14ac:dyDescent="0.35"/>
    <row r="2647" customFormat="1" x14ac:dyDescent="0.35"/>
    <row r="2648" customFormat="1" x14ac:dyDescent="0.35"/>
    <row r="2649" customFormat="1" x14ac:dyDescent="0.35"/>
    <row r="2650" customFormat="1" x14ac:dyDescent="0.35"/>
    <row r="2651" customFormat="1" x14ac:dyDescent="0.35"/>
    <row r="2652" customFormat="1" x14ac:dyDescent="0.35"/>
    <row r="2653" customFormat="1" x14ac:dyDescent="0.35"/>
    <row r="2654" customFormat="1" x14ac:dyDescent="0.35"/>
    <row r="2655" customFormat="1" x14ac:dyDescent="0.35"/>
    <row r="2656" customFormat="1" x14ac:dyDescent="0.35"/>
    <row r="2657" customFormat="1" x14ac:dyDescent="0.35"/>
    <row r="2658" customFormat="1" x14ac:dyDescent="0.35"/>
    <row r="2659" customFormat="1" x14ac:dyDescent="0.35"/>
    <row r="2660" customFormat="1" x14ac:dyDescent="0.35"/>
    <row r="2661" customFormat="1" x14ac:dyDescent="0.35"/>
    <row r="2662" customFormat="1" x14ac:dyDescent="0.35"/>
    <row r="2663" customFormat="1" x14ac:dyDescent="0.35"/>
    <row r="2664" customFormat="1" x14ac:dyDescent="0.35"/>
    <row r="2665" customFormat="1" x14ac:dyDescent="0.35"/>
    <row r="2666" customFormat="1" x14ac:dyDescent="0.35"/>
    <row r="2667" customFormat="1" x14ac:dyDescent="0.35"/>
    <row r="2668" customFormat="1" x14ac:dyDescent="0.35"/>
    <row r="2669" customFormat="1" x14ac:dyDescent="0.35"/>
    <row r="2670" customFormat="1" x14ac:dyDescent="0.35"/>
    <row r="2671" customFormat="1" x14ac:dyDescent="0.35"/>
    <row r="2672" customFormat="1" x14ac:dyDescent="0.35"/>
    <row r="2673" customFormat="1" x14ac:dyDescent="0.35"/>
    <row r="2674" customFormat="1" x14ac:dyDescent="0.35"/>
    <row r="2675" customFormat="1" x14ac:dyDescent="0.35"/>
    <row r="2676" customFormat="1" x14ac:dyDescent="0.35"/>
    <row r="2677" customFormat="1" x14ac:dyDescent="0.35"/>
    <row r="2678" customFormat="1" x14ac:dyDescent="0.35"/>
    <row r="2679" customFormat="1" x14ac:dyDescent="0.35"/>
    <row r="2680" customFormat="1" x14ac:dyDescent="0.35"/>
    <row r="2681" customFormat="1" x14ac:dyDescent="0.35"/>
    <row r="2682" customFormat="1" x14ac:dyDescent="0.35"/>
    <row r="2683" customFormat="1" x14ac:dyDescent="0.35"/>
    <row r="2684" customFormat="1" x14ac:dyDescent="0.35"/>
    <row r="2685" customFormat="1" x14ac:dyDescent="0.35"/>
    <row r="2686" customFormat="1" x14ac:dyDescent="0.35"/>
    <row r="2687" customFormat="1" x14ac:dyDescent="0.35"/>
    <row r="2688" customFormat="1" x14ac:dyDescent="0.35"/>
    <row r="2689" customFormat="1" x14ac:dyDescent="0.35"/>
    <row r="2690" customFormat="1" x14ac:dyDescent="0.35"/>
    <row r="2691" customFormat="1" x14ac:dyDescent="0.35"/>
    <row r="2692" customFormat="1" x14ac:dyDescent="0.35"/>
    <row r="2693" customFormat="1" x14ac:dyDescent="0.35"/>
    <row r="2694" customFormat="1" x14ac:dyDescent="0.35"/>
    <row r="2695" customFormat="1" x14ac:dyDescent="0.35"/>
    <row r="2696" customFormat="1" x14ac:dyDescent="0.35"/>
    <row r="2697" customFormat="1" x14ac:dyDescent="0.35"/>
    <row r="2698" customFormat="1" x14ac:dyDescent="0.35"/>
    <row r="2699" customFormat="1" x14ac:dyDescent="0.35"/>
    <row r="2700" customFormat="1" x14ac:dyDescent="0.35"/>
    <row r="2701" customFormat="1" x14ac:dyDescent="0.35"/>
    <row r="2702" customFormat="1" x14ac:dyDescent="0.35"/>
    <row r="2703" customFormat="1" x14ac:dyDescent="0.35"/>
    <row r="2704" customFormat="1" x14ac:dyDescent="0.35"/>
    <row r="2705" customFormat="1" x14ac:dyDescent="0.35"/>
    <row r="2706" customFormat="1" x14ac:dyDescent="0.35"/>
    <row r="2707" customFormat="1" x14ac:dyDescent="0.35"/>
    <row r="2708" customFormat="1" x14ac:dyDescent="0.35"/>
    <row r="2709" customFormat="1" x14ac:dyDescent="0.35"/>
    <row r="2710" customFormat="1" x14ac:dyDescent="0.35"/>
    <row r="2711" customFormat="1" x14ac:dyDescent="0.35"/>
    <row r="2712" customFormat="1" x14ac:dyDescent="0.35"/>
    <row r="2713" customFormat="1" x14ac:dyDescent="0.35"/>
    <row r="2714" customFormat="1" x14ac:dyDescent="0.35"/>
    <row r="2715" customFormat="1" x14ac:dyDescent="0.35"/>
    <row r="2716" customFormat="1" x14ac:dyDescent="0.35"/>
    <row r="2717" customFormat="1" x14ac:dyDescent="0.35"/>
    <row r="2718" customFormat="1" x14ac:dyDescent="0.35"/>
    <row r="2719" customFormat="1" x14ac:dyDescent="0.35"/>
    <row r="2720" customFormat="1" x14ac:dyDescent="0.35"/>
    <row r="2721" customFormat="1" x14ac:dyDescent="0.35"/>
    <row r="2722" customFormat="1" x14ac:dyDescent="0.35"/>
    <row r="2723" customFormat="1" x14ac:dyDescent="0.35"/>
    <row r="2724" customFormat="1" x14ac:dyDescent="0.35"/>
    <row r="2725" customFormat="1" x14ac:dyDescent="0.35"/>
    <row r="2726" customFormat="1" x14ac:dyDescent="0.35"/>
    <row r="2727" customFormat="1" x14ac:dyDescent="0.35"/>
    <row r="2728" customFormat="1" x14ac:dyDescent="0.35"/>
    <row r="2729" customFormat="1" x14ac:dyDescent="0.35"/>
    <row r="2730" customFormat="1" x14ac:dyDescent="0.35"/>
    <row r="2731" customFormat="1" x14ac:dyDescent="0.35"/>
    <row r="2732" customFormat="1" x14ac:dyDescent="0.35"/>
    <row r="2733" customFormat="1" x14ac:dyDescent="0.35"/>
    <row r="2734" customFormat="1" x14ac:dyDescent="0.35"/>
    <row r="2735" customFormat="1" x14ac:dyDescent="0.35"/>
    <row r="2736" customFormat="1" x14ac:dyDescent="0.35"/>
    <row r="2737" customFormat="1" x14ac:dyDescent="0.35"/>
    <row r="2738" customFormat="1" x14ac:dyDescent="0.35"/>
    <row r="2739" customFormat="1" x14ac:dyDescent="0.35"/>
    <row r="2740" customFormat="1" x14ac:dyDescent="0.35"/>
    <row r="2741" customFormat="1" x14ac:dyDescent="0.35"/>
    <row r="2742" customFormat="1" x14ac:dyDescent="0.35"/>
    <row r="2743" customFormat="1" x14ac:dyDescent="0.35"/>
    <row r="2744" customFormat="1" x14ac:dyDescent="0.35"/>
    <row r="2745" customFormat="1" x14ac:dyDescent="0.35"/>
    <row r="2746" customFormat="1" x14ac:dyDescent="0.35"/>
    <row r="2747" customFormat="1" x14ac:dyDescent="0.35"/>
    <row r="2748" customFormat="1" x14ac:dyDescent="0.35"/>
    <row r="2749" customFormat="1" x14ac:dyDescent="0.35"/>
    <row r="2750" customFormat="1" x14ac:dyDescent="0.35"/>
    <row r="2751" customFormat="1" x14ac:dyDescent="0.35"/>
    <row r="2752" customFormat="1" x14ac:dyDescent="0.35"/>
    <row r="2753" customFormat="1" x14ac:dyDescent="0.35"/>
    <row r="2754" customFormat="1" x14ac:dyDescent="0.35"/>
    <row r="2755" customFormat="1" x14ac:dyDescent="0.35"/>
    <row r="2756" customFormat="1" x14ac:dyDescent="0.35"/>
    <row r="2757" customFormat="1" x14ac:dyDescent="0.35"/>
    <row r="2758" customFormat="1" x14ac:dyDescent="0.35"/>
    <row r="2759" customFormat="1" x14ac:dyDescent="0.35"/>
    <row r="2760" customFormat="1" x14ac:dyDescent="0.35"/>
    <row r="2761" customFormat="1" x14ac:dyDescent="0.35"/>
    <row r="2762" customFormat="1" x14ac:dyDescent="0.35"/>
    <row r="2763" customFormat="1" x14ac:dyDescent="0.35"/>
    <row r="2764" customFormat="1" x14ac:dyDescent="0.35"/>
    <row r="2765" customFormat="1" x14ac:dyDescent="0.35"/>
    <row r="2766" customFormat="1" x14ac:dyDescent="0.35"/>
    <row r="2767" customFormat="1" x14ac:dyDescent="0.35"/>
    <row r="2768" customFormat="1" x14ac:dyDescent="0.35"/>
    <row r="2769" customFormat="1" x14ac:dyDescent="0.35"/>
    <row r="2770" customFormat="1" x14ac:dyDescent="0.35"/>
    <row r="2771" customFormat="1" x14ac:dyDescent="0.35"/>
    <row r="2772" customFormat="1" x14ac:dyDescent="0.35"/>
    <row r="2773" customFormat="1" x14ac:dyDescent="0.35"/>
    <row r="2774" customFormat="1" x14ac:dyDescent="0.35"/>
    <row r="2775" customFormat="1" x14ac:dyDescent="0.35"/>
    <row r="2776" customFormat="1" x14ac:dyDescent="0.35"/>
    <row r="2777" customFormat="1" x14ac:dyDescent="0.35"/>
    <row r="2778" customFormat="1" x14ac:dyDescent="0.35"/>
    <row r="2779" customFormat="1" x14ac:dyDescent="0.35"/>
    <row r="2780" customFormat="1" x14ac:dyDescent="0.35"/>
    <row r="2781" customFormat="1" x14ac:dyDescent="0.35"/>
    <row r="2782" customFormat="1" x14ac:dyDescent="0.35"/>
    <row r="2783" customFormat="1" x14ac:dyDescent="0.35"/>
    <row r="2784" customFormat="1" x14ac:dyDescent="0.35"/>
    <row r="2785" customFormat="1" x14ac:dyDescent="0.35"/>
    <row r="2786" customFormat="1" x14ac:dyDescent="0.35"/>
    <row r="2787" customFormat="1" x14ac:dyDescent="0.35"/>
    <row r="2788" customFormat="1" x14ac:dyDescent="0.35"/>
    <row r="2789" customFormat="1" x14ac:dyDescent="0.35"/>
    <row r="2790" customFormat="1" x14ac:dyDescent="0.35"/>
    <row r="2791" customFormat="1" x14ac:dyDescent="0.35"/>
    <row r="2792" customFormat="1" x14ac:dyDescent="0.35"/>
    <row r="2793" customFormat="1" x14ac:dyDescent="0.35"/>
    <row r="2794" customFormat="1" x14ac:dyDescent="0.35"/>
    <row r="2795" customFormat="1" x14ac:dyDescent="0.35"/>
    <row r="2796" customFormat="1" x14ac:dyDescent="0.35"/>
    <row r="2797" customFormat="1" x14ac:dyDescent="0.35"/>
    <row r="2798" customFormat="1" x14ac:dyDescent="0.35"/>
    <row r="2799" customFormat="1" x14ac:dyDescent="0.35"/>
    <row r="2800" customFormat="1" x14ac:dyDescent="0.35"/>
    <row r="2801" customFormat="1" x14ac:dyDescent="0.35"/>
    <row r="2802" customFormat="1" x14ac:dyDescent="0.35"/>
    <row r="2803" customFormat="1" x14ac:dyDescent="0.35"/>
    <row r="2804" customFormat="1" x14ac:dyDescent="0.35"/>
    <row r="2805" customFormat="1" x14ac:dyDescent="0.35"/>
    <row r="2806" customFormat="1" x14ac:dyDescent="0.35"/>
    <row r="2807" customFormat="1" x14ac:dyDescent="0.35"/>
    <row r="2808" customFormat="1" x14ac:dyDescent="0.35"/>
    <row r="2809" customFormat="1" x14ac:dyDescent="0.35"/>
    <row r="2810" customFormat="1" x14ac:dyDescent="0.35"/>
    <row r="2811" customFormat="1" x14ac:dyDescent="0.35"/>
    <row r="2812" customFormat="1" x14ac:dyDescent="0.35"/>
    <row r="2813" customFormat="1" x14ac:dyDescent="0.35"/>
    <row r="2814" customFormat="1" x14ac:dyDescent="0.35"/>
    <row r="2815" customFormat="1" x14ac:dyDescent="0.35"/>
    <row r="2816" customFormat="1" x14ac:dyDescent="0.35"/>
    <row r="2817" customFormat="1" x14ac:dyDescent="0.35"/>
    <row r="2818" customFormat="1" x14ac:dyDescent="0.35"/>
    <row r="2819" customFormat="1" x14ac:dyDescent="0.35"/>
    <row r="2820" customFormat="1" x14ac:dyDescent="0.35"/>
    <row r="2821" customFormat="1" x14ac:dyDescent="0.35"/>
    <row r="2822" customFormat="1" x14ac:dyDescent="0.35"/>
    <row r="2823" customFormat="1" x14ac:dyDescent="0.35"/>
    <row r="2824" customFormat="1" x14ac:dyDescent="0.35"/>
    <row r="2825" customFormat="1" x14ac:dyDescent="0.35"/>
    <row r="2826" customFormat="1" x14ac:dyDescent="0.35"/>
    <row r="2827" customFormat="1" x14ac:dyDescent="0.35"/>
    <row r="2828" customFormat="1" x14ac:dyDescent="0.35"/>
    <row r="2829" customFormat="1" x14ac:dyDescent="0.35"/>
    <row r="2830" customFormat="1" x14ac:dyDescent="0.35"/>
    <row r="2831" customFormat="1" x14ac:dyDescent="0.35"/>
    <row r="2832" customFormat="1" x14ac:dyDescent="0.35"/>
    <row r="2833" customFormat="1" x14ac:dyDescent="0.35"/>
    <row r="2834" customFormat="1" x14ac:dyDescent="0.35"/>
    <row r="2835" customFormat="1" x14ac:dyDescent="0.35"/>
    <row r="2836" customFormat="1" x14ac:dyDescent="0.35"/>
    <row r="2837" customFormat="1" x14ac:dyDescent="0.35"/>
    <row r="2838" customFormat="1" x14ac:dyDescent="0.35"/>
    <row r="2839" customFormat="1" x14ac:dyDescent="0.35"/>
    <row r="2840" customFormat="1" x14ac:dyDescent="0.35"/>
    <row r="2841" customFormat="1" x14ac:dyDescent="0.35"/>
    <row r="2842" customFormat="1" x14ac:dyDescent="0.35"/>
    <row r="2843" customFormat="1" x14ac:dyDescent="0.35"/>
    <row r="2844" customFormat="1" x14ac:dyDescent="0.35"/>
    <row r="2845" customFormat="1" x14ac:dyDescent="0.35"/>
    <row r="2846" customFormat="1" x14ac:dyDescent="0.35"/>
    <row r="2847" customFormat="1" x14ac:dyDescent="0.35"/>
    <row r="2848" customFormat="1" x14ac:dyDescent="0.35"/>
    <row r="2849" customFormat="1" x14ac:dyDescent="0.35"/>
    <row r="2850" customFormat="1" x14ac:dyDescent="0.35"/>
    <row r="2851" customFormat="1" x14ac:dyDescent="0.35"/>
    <row r="2852" customFormat="1" x14ac:dyDescent="0.35"/>
    <row r="2853" customFormat="1" x14ac:dyDescent="0.35"/>
    <row r="2854" customFormat="1" x14ac:dyDescent="0.35"/>
    <row r="2855" customFormat="1" x14ac:dyDescent="0.35"/>
    <row r="2856" customFormat="1" x14ac:dyDescent="0.35"/>
    <row r="2857" customFormat="1" x14ac:dyDescent="0.35"/>
    <row r="2858" customFormat="1" x14ac:dyDescent="0.35"/>
    <row r="2859" customFormat="1" x14ac:dyDescent="0.35"/>
    <row r="2860" customFormat="1" x14ac:dyDescent="0.35"/>
    <row r="2861" customFormat="1" x14ac:dyDescent="0.35"/>
    <row r="2862" customFormat="1" x14ac:dyDescent="0.35"/>
    <row r="2863" customFormat="1" x14ac:dyDescent="0.35"/>
    <row r="2864" customFormat="1" x14ac:dyDescent="0.35"/>
    <row r="2865" customFormat="1" x14ac:dyDescent="0.35"/>
    <row r="2866" customFormat="1" x14ac:dyDescent="0.35"/>
    <row r="2867" customFormat="1" x14ac:dyDescent="0.35"/>
    <row r="2868" customFormat="1" x14ac:dyDescent="0.35"/>
    <row r="2869" customFormat="1" x14ac:dyDescent="0.35"/>
    <row r="2870" customFormat="1" x14ac:dyDescent="0.35"/>
    <row r="2871" customFormat="1" x14ac:dyDescent="0.35"/>
    <row r="2872" customFormat="1" x14ac:dyDescent="0.35"/>
    <row r="2873" customFormat="1" x14ac:dyDescent="0.35"/>
    <row r="2874" customFormat="1" x14ac:dyDescent="0.35"/>
    <row r="2875" customFormat="1" x14ac:dyDescent="0.35"/>
    <row r="2876" customFormat="1" x14ac:dyDescent="0.35"/>
    <row r="2877" customFormat="1" x14ac:dyDescent="0.35"/>
    <row r="2878" customFormat="1" x14ac:dyDescent="0.35"/>
    <row r="2879" customFormat="1" x14ac:dyDescent="0.35"/>
    <row r="2880" customFormat="1" x14ac:dyDescent="0.35"/>
    <row r="2881" customFormat="1" x14ac:dyDescent="0.35"/>
    <row r="2882" customFormat="1" x14ac:dyDescent="0.35"/>
    <row r="2883" customFormat="1" x14ac:dyDescent="0.35"/>
    <row r="2884" customFormat="1" x14ac:dyDescent="0.35"/>
    <row r="2885" customFormat="1" x14ac:dyDescent="0.35"/>
    <row r="2886" customFormat="1" x14ac:dyDescent="0.35"/>
    <row r="2887" customFormat="1" x14ac:dyDescent="0.35"/>
    <row r="2888" customFormat="1" x14ac:dyDescent="0.35"/>
    <row r="2889" customFormat="1" x14ac:dyDescent="0.35"/>
    <row r="2890" customFormat="1" x14ac:dyDescent="0.35"/>
    <row r="2891" customFormat="1" x14ac:dyDescent="0.35"/>
    <row r="2892" customFormat="1" x14ac:dyDescent="0.35"/>
    <row r="2893" customFormat="1" x14ac:dyDescent="0.35"/>
    <row r="2894" customFormat="1" x14ac:dyDescent="0.35"/>
    <row r="2895" customFormat="1" x14ac:dyDescent="0.35"/>
    <row r="2896" customFormat="1" x14ac:dyDescent="0.35"/>
    <row r="2897" customFormat="1" x14ac:dyDescent="0.35"/>
    <row r="2898" customFormat="1" x14ac:dyDescent="0.35"/>
    <row r="2899" customFormat="1" x14ac:dyDescent="0.35"/>
    <row r="2900" customFormat="1" x14ac:dyDescent="0.35"/>
    <row r="2901" customFormat="1" x14ac:dyDescent="0.35"/>
    <row r="2902" customFormat="1" x14ac:dyDescent="0.35"/>
    <row r="2903" customFormat="1" x14ac:dyDescent="0.35"/>
    <row r="2904" customFormat="1" x14ac:dyDescent="0.35"/>
    <row r="2905" customFormat="1" x14ac:dyDescent="0.35"/>
    <row r="2906" customFormat="1" x14ac:dyDescent="0.35"/>
    <row r="2907" customFormat="1" x14ac:dyDescent="0.35"/>
    <row r="2908" customFormat="1" x14ac:dyDescent="0.35"/>
    <row r="2909" customFormat="1" x14ac:dyDescent="0.35"/>
    <row r="2910" customFormat="1" x14ac:dyDescent="0.35"/>
    <row r="2911" customFormat="1" x14ac:dyDescent="0.35"/>
    <row r="2912" customFormat="1" x14ac:dyDescent="0.35"/>
    <row r="2913" customFormat="1" x14ac:dyDescent="0.35"/>
    <row r="2914" customFormat="1" x14ac:dyDescent="0.35"/>
    <row r="2915" customFormat="1" x14ac:dyDescent="0.35"/>
    <row r="2916" customFormat="1" x14ac:dyDescent="0.35"/>
    <row r="2917" customFormat="1" x14ac:dyDescent="0.35"/>
    <row r="2918" customFormat="1" x14ac:dyDescent="0.35"/>
    <row r="2919" customFormat="1" x14ac:dyDescent="0.35"/>
    <row r="2920" customFormat="1" x14ac:dyDescent="0.35"/>
    <row r="2921" customFormat="1" x14ac:dyDescent="0.35"/>
    <row r="2922" customFormat="1" x14ac:dyDescent="0.35"/>
    <row r="2923" customFormat="1" x14ac:dyDescent="0.35"/>
    <row r="2924" customFormat="1" x14ac:dyDescent="0.35"/>
    <row r="2925" customFormat="1" x14ac:dyDescent="0.35"/>
    <row r="2926" customFormat="1" x14ac:dyDescent="0.35"/>
    <row r="2927" customFormat="1" x14ac:dyDescent="0.35"/>
    <row r="2928" customFormat="1" x14ac:dyDescent="0.35"/>
    <row r="2929" customFormat="1" x14ac:dyDescent="0.35"/>
    <row r="2930" customFormat="1" x14ac:dyDescent="0.35"/>
    <row r="2931" customFormat="1" x14ac:dyDescent="0.35"/>
    <row r="2932" customFormat="1" x14ac:dyDescent="0.35"/>
    <row r="2933" customFormat="1" x14ac:dyDescent="0.35"/>
    <row r="2934" customFormat="1" x14ac:dyDescent="0.35"/>
    <row r="2935" customFormat="1" x14ac:dyDescent="0.35"/>
    <row r="2936" customFormat="1" x14ac:dyDescent="0.35"/>
    <row r="2937" customFormat="1" x14ac:dyDescent="0.35"/>
    <row r="2938" customFormat="1" x14ac:dyDescent="0.35"/>
    <row r="2939" customFormat="1" x14ac:dyDescent="0.35"/>
    <row r="2940" customFormat="1" x14ac:dyDescent="0.35"/>
    <row r="2941" customFormat="1" x14ac:dyDescent="0.35"/>
    <row r="2942" customFormat="1" x14ac:dyDescent="0.35"/>
    <row r="2943" customFormat="1" x14ac:dyDescent="0.35"/>
    <row r="2944" customFormat="1" x14ac:dyDescent="0.35"/>
    <row r="2945" customFormat="1" x14ac:dyDescent="0.35"/>
    <row r="2946" customFormat="1" x14ac:dyDescent="0.35"/>
    <row r="2947" customFormat="1" x14ac:dyDescent="0.35"/>
    <row r="2948" customFormat="1" x14ac:dyDescent="0.35"/>
    <row r="2949" customFormat="1" x14ac:dyDescent="0.35"/>
    <row r="2950" customFormat="1" x14ac:dyDescent="0.35"/>
    <row r="2951" customFormat="1" x14ac:dyDescent="0.35"/>
    <row r="2952" customFormat="1" x14ac:dyDescent="0.35"/>
    <row r="2953" customFormat="1" x14ac:dyDescent="0.35"/>
    <row r="2954" customFormat="1" x14ac:dyDescent="0.35"/>
    <row r="2955" customFormat="1" x14ac:dyDescent="0.35"/>
    <row r="2956" customFormat="1" x14ac:dyDescent="0.35"/>
    <row r="2957" customFormat="1" x14ac:dyDescent="0.35"/>
    <row r="2958" customFormat="1" x14ac:dyDescent="0.35"/>
    <row r="2959" customFormat="1" x14ac:dyDescent="0.35"/>
    <row r="2960" customFormat="1" x14ac:dyDescent="0.35"/>
    <row r="2961" customFormat="1" x14ac:dyDescent="0.35"/>
    <row r="2962" customFormat="1" x14ac:dyDescent="0.35"/>
    <row r="2963" customFormat="1" x14ac:dyDescent="0.35"/>
    <row r="2964" customFormat="1" x14ac:dyDescent="0.35"/>
    <row r="2965" customFormat="1" x14ac:dyDescent="0.35"/>
    <row r="2966" customFormat="1" x14ac:dyDescent="0.35"/>
    <row r="2967" customFormat="1" x14ac:dyDescent="0.35"/>
    <row r="2968" customFormat="1" x14ac:dyDescent="0.35"/>
    <row r="2969" customFormat="1" x14ac:dyDescent="0.35"/>
    <row r="2970" customFormat="1" x14ac:dyDescent="0.35"/>
    <row r="2971" customFormat="1" x14ac:dyDescent="0.35"/>
    <row r="2972" customFormat="1" x14ac:dyDescent="0.35"/>
    <row r="2973" customFormat="1" x14ac:dyDescent="0.35"/>
    <row r="2974" customFormat="1" x14ac:dyDescent="0.35"/>
    <row r="2975" customFormat="1" x14ac:dyDescent="0.35"/>
    <row r="2976" customFormat="1" x14ac:dyDescent="0.35"/>
    <row r="2977" customFormat="1" x14ac:dyDescent="0.35"/>
    <row r="2978" customFormat="1" x14ac:dyDescent="0.35"/>
    <row r="2979" customFormat="1" x14ac:dyDescent="0.35"/>
    <row r="2980" customFormat="1" x14ac:dyDescent="0.35"/>
    <row r="2981" customFormat="1" x14ac:dyDescent="0.35"/>
    <row r="2982" customFormat="1" x14ac:dyDescent="0.35"/>
    <row r="2983" customFormat="1" x14ac:dyDescent="0.35"/>
    <row r="2984" customFormat="1" x14ac:dyDescent="0.35"/>
    <row r="2985" customFormat="1" x14ac:dyDescent="0.35"/>
    <row r="2986" customFormat="1" x14ac:dyDescent="0.35"/>
    <row r="2987" customFormat="1" x14ac:dyDescent="0.35"/>
    <row r="2988" customFormat="1" x14ac:dyDescent="0.35"/>
    <row r="2989" customFormat="1" x14ac:dyDescent="0.35"/>
    <row r="2990" customFormat="1" x14ac:dyDescent="0.35"/>
    <row r="2991" customFormat="1" x14ac:dyDescent="0.35"/>
    <row r="2992" customFormat="1" x14ac:dyDescent="0.35"/>
    <row r="2993" customFormat="1" x14ac:dyDescent="0.35"/>
    <row r="2994" customFormat="1" x14ac:dyDescent="0.35"/>
    <row r="2995" customFormat="1" x14ac:dyDescent="0.35"/>
    <row r="2996" customFormat="1" x14ac:dyDescent="0.35"/>
    <row r="2997" customFormat="1" x14ac:dyDescent="0.35"/>
    <row r="2998" customFormat="1" x14ac:dyDescent="0.35"/>
    <row r="2999" customFormat="1" x14ac:dyDescent="0.35"/>
    <row r="3000" customFormat="1" x14ac:dyDescent="0.35"/>
    <row r="3001" customFormat="1" x14ac:dyDescent="0.35"/>
    <row r="3002" customFormat="1" x14ac:dyDescent="0.35"/>
    <row r="3003" customFormat="1" x14ac:dyDescent="0.35"/>
    <row r="3004" customFormat="1" x14ac:dyDescent="0.35"/>
    <row r="3005" customFormat="1" x14ac:dyDescent="0.35"/>
    <row r="3006" customFormat="1" x14ac:dyDescent="0.35"/>
    <row r="3007" customFormat="1" x14ac:dyDescent="0.35"/>
    <row r="3008" customFormat="1" x14ac:dyDescent="0.35"/>
    <row r="3009" customFormat="1" x14ac:dyDescent="0.35"/>
    <row r="3010" customFormat="1" x14ac:dyDescent="0.35"/>
    <row r="3011" customFormat="1" x14ac:dyDescent="0.35"/>
    <row r="3012" customFormat="1" x14ac:dyDescent="0.35"/>
    <row r="3013" customFormat="1" x14ac:dyDescent="0.35"/>
    <row r="3014" customFormat="1" x14ac:dyDescent="0.35"/>
    <row r="3015" customFormat="1" x14ac:dyDescent="0.35"/>
    <row r="3016" customFormat="1" x14ac:dyDescent="0.35"/>
    <row r="3017" customFormat="1" x14ac:dyDescent="0.35"/>
    <row r="3018" customFormat="1" x14ac:dyDescent="0.35"/>
    <row r="3019" customFormat="1" x14ac:dyDescent="0.35"/>
    <row r="3020" customFormat="1" x14ac:dyDescent="0.35"/>
    <row r="3021" customFormat="1" x14ac:dyDescent="0.35"/>
    <row r="3022" customFormat="1" x14ac:dyDescent="0.35"/>
    <row r="3023" customFormat="1" x14ac:dyDescent="0.35"/>
    <row r="3024" customFormat="1" x14ac:dyDescent="0.35"/>
    <row r="3025" customFormat="1" x14ac:dyDescent="0.35"/>
    <row r="3026" customFormat="1" x14ac:dyDescent="0.35"/>
    <row r="3027" customFormat="1" x14ac:dyDescent="0.35"/>
    <row r="3028" customFormat="1" x14ac:dyDescent="0.35"/>
    <row r="3029" customFormat="1" x14ac:dyDescent="0.35"/>
    <row r="3030" customFormat="1" x14ac:dyDescent="0.35"/>
    <row r="3031" customFormat="1" x14ac:dyDescent="0.35"/>
    <row r="3032" customFormat="1" x14ac:dyDescent="0.35"/>
    <row r="3033" customFormat="1" x14ac:dyDescent="0.35"/>
    <row r="3034" customFormat="1" x14ac:dyDescent="0.35"/>
    <row r="3035" customFormat="1" x14ac:dyDescent="0.35"/>
    <row r="3036" customFormat="1" x14ac:dyDescent="0.35"/>
    <row r="3037" customFormat="1" x14ac:dyDescent="0.35"/>
    <row r="3038" customFormat="1" x14ac:dyDescent="0.35"/>
    <row r="3039" customFormat="1" x14ac:dyDescent="0.35"/>
    <row r="3040" customFormat="1" x14ac:dyDescent="0.35"/>
    <row r="3041" customFormat="1" x14ac:dyDescent="0.35"/>
    <row r="3042" customFormat="1" x14ac:dyDescent="0.35"/>
    <row r="3043" customFormat="1" x14ac:dyDescent="0.35"/>
    <row r="3044" customFormat="1" x14ac:dyDescent="0.35"/>
    <row r="3045" customFormat="1" x14ac:dyDescent="0.35"/>
    <row r="3046" customFormat="1" x14ac:dyDescent="0.35"/>
    <row r="3047" customFormat="1" x14ac:dyDescent="0.35"/>
    <row r="3048" customFormat="1" x14ac:dyDescent="0.35"/>
    <row r="3049" customFormat="1" x14ac:dyDescent="0.35"/>
    <row r="3050" customFormat="1" x14ac:dyDescent="0.35"/>
    <row r="3051" customFormat="1" x14ac:dyDescent="0.35"/>
    <row r="3052" customFormat="1" x14ac:dyDescent="0.35"/>
    <row r="3053" customFormat="1" x14ac:dyDescent="0.35"/>
    <row r="3054" customFormat="1" x14ac:dyDescent="0.35"/>
    <row r="3055" customFormat="1" x14ac:dyDescent="0.35"/>
    <row r="3056" customFormat="1" x14ac:dyDescent="0.35"/>
    <row r="3057" customFormat="1" x14ac:dyDescent="0.35"/>
    <row r="3058" customFormat="1" x14ac:dyDescent="0.35"/>
    <row r="3059" customFormat="1" x14ac:dyDescent="0.35"/>
    <row r="3060" customFormat="1" x14ac:dyDescent="0.35"/>
    <row r="3061" customFormat="1" x14ac:dyDescent="0.35"/>
    <row r="3062" customFormat="1" x14ac:dyDescent="0.35"/>
    <row r="3063" customFormat="1" x14ac:dyDescent="0.35"/>
    <row r="3064" customFormat="1" x14ac:dyDescent="0.35"/>
    <row r="3065" customFormat="1" x14ac:dyDescent="0.35"/>
    <row r="3066" customFormat="1" x14ac:dyDescent="0.35"/>
    <row r="3067" customFormat="1" x14ac:dyDescent="0.35"/>
    <row r="3068" customFormat="1" x14ac:dyDescent="0.35"/>
    <row r="3069" customFormat="1" x14ac:dyDescent="0.35"/>
    <row r="3070" customFormat="1" x14ac:dyDescent="0.35"/>
    <row r="3071" customFormat="1" x14ac:dyDescent="0.35"/>
    <row r="3072" customFormat="1" x14ac:dyDescent="0.35"/>
    <row r="3073" customFormat="1" x14ac:dyDescent="0.35"/>
    <row r="3074" customFormat="1" x14ac:dyDescent="0.35"/>
    <row r="3075" customFormat="1" x14ac:dyDescent="0.35"/>
    <row r="3076" customFormat="1" x14ac:dyDescent="0.35"/>
    <row r="3077" customFormat="1" x14ac:dyDescent="0.35"/>
    <row r="3078" customFormat="1" x14ac:dyDescent="0.35"/>
    <row r="3079" customFormat="1" x14ac:dyDescent="0.35"/>
    <row r="3080" customFormat="1" x14ac:dyDescent="0.35"/>
    <row r="3081" customFormat="1" x14ac:dyDescent="0.35"/>
    <row r="3082" customFormat="1" x14ac:dyDescent="0.35"/>
    <row r="3083" customFormat="1" x14ac:dyDescent="0.35"/>
    <row r="3084" customFormat="1" x14ac:dyDescent="0.35"/>
    <row r="3085" customFormat="1" x14ac:dyDescent="0.35"/>
    <row r="3086" customFormat="1" x14ac:dyDescent="0.35"/>
    <row r="3087" customFormat="1" x14ac:dyDescent="0.35"/>
    <row r="3088" customFormat="1" x14ac:dyDescent="0.35"/>
    <row r="3089" customFormat="1" x14ac:dyDescent="0.35"/>
    <row r="3090" customFormat="1" x14ac:dyDescent="0.35"/>
    <row r="3091" customFormat="1" x14ac:dyDescent="0.35"/>
    <row r="3092" customFormat="1" x14ac:dyDescent="0.35"/>
    <row r="3093" customFormat="1" x14ac:dyDescent="0.35"/>
    <row r="3094" customFormat="1" x14ac:dyDescent="0.35"/>
    <row r="3095" customFormat="1" x14ac:dyDescent="0.35"/>
    <row r="3096" customFormat="1" x14ac:dyDescent="0.35"/>
    <row r="3097" customFormat="1" x14ac:dyDescent="0.35"/>
    <row r="3098" customFormat="1" x14ac:dyDescent="0.35"/>
    <row r="3099" customFormat="1" x14ac:dyDescent="0.35"/>
    <row r="3100" customFormat="1" x14ac:dyDescent="0.35"/>
    <row r="3101" customFormat="1" x14ac:dyDescent="0.35"/>
    <row r="3102" customFormat="1" x14ac:dyDescent="0.35"/>
    <row r="3103" customFormat="1" x14ac:dyDescent="0.35"/>
    <row r="3104" customFormat="1" x14ac:dyDescent="0.35"/>
    <row r="3105" customFormat="1" x14ac:dyDescent="0.35"/>
    <row r="3106" customFormat="1" x14ac:dyDescent="0.35"/>
    <row r="3107" customFormat="1" x14ac:dyDescent="0.35"/>
    <row r="3108" customFormat="1" x14ac:dyDescent="0.35"/>
    <row r="3109" customFormat="1" x14ac:dyDescent="0.35"/>
    <row r="3110" customFormat="1" x14ac:dyDescent="0.35"/>
    <row r="3111" customFormat="1" x14ac:dyDescent="0.35"/>
    <row r="3112" customFormat="1" x14ac:dyDescent="0.35"/>
    <row r="3113" customFormat="1" x14ac:dyDescent="0.35"/>
    <row r="3114" customFormat="1" x14ac:dyDescent="0.35"/>
    <row r="3115" customFormat="1" x14ac:dyDescent="0.35"/>
    <row r="3116" customFormat="1" x14ac:dyDescent="0.35"/>
    <row r="3117" customFormat="1" x14ac:dyDescent="0.35"/>
    <row r="3118" customFormat="1" x14ac:dyDescent="0.35"/>
    <row r="3119" customFormat="1" x14ac:dyDescent="0.35"/>
    <row r="3120" customFormat="1" x14ac:dyDescent="0.35"/>
    <row r="3121" customFormat="1" x14ac:dyDescent="0.35"/>
    <row r="3122" customFormat="1" x14ac:dyDescent="0.35"/>
    <row r="3123" customFormat="1" x14ac:dyDescent="0.35"/>
    <row r="3124" customFormat="1" x14ac:dyDescent="0.35"/>
    <row r="3125" customFormat="1" x14ac:dyDescent="0.35"/>
    <row r="3126" customFormat="1" x14ac:dyDescent="0.35"/>
    <row r="3127" customFormat="1" x14ac:dyDescent="0.35"/>
    <row r="3128" customFormat="1" x14ac:dyDescent="0.35"/>
    <row r="3129" customFormat="1" x14ac:dyDescent="0.35"/>
    <row r="3130" customFormat="1" x14ac:dyDescent="0.35"/>
    <row r="3131" customFormat="1" x14ac:dyDescent="0.35"/>
    <row r="3132" customFormat="1" x14ac:dyDescent="0.35"/>
    <row r="3133" customFormat="1" x14ac:dyDescent="0.35"/>
    <row r="3134" customFormat="1" x14ac:dyDescent="0.35"/>
    <row r="3135" customFormat="1" x14ac:dyDescent="0.35"/>
    <row r="3136" customFormat="1" x14ac:dyDescent="0.35"/>
    <row r="3137" customFormat="1" x14ac:dyDescent="0.35"/>
    <row r="3138" customFormat="1" x14ac:dyDescent="0.35"/>
    <row r="3139" customFormat="1" x14ac:dyDescent="0.35"/>
    <row r="3140" customFormat="1" x14ac:dyDescent="0.35"/>
    <row r="3141" customFormat="1" x14ac:dyDescent="0.35"/>
    <row r="3142" customFormat="1" x14ac:dyDescent="0.35"/>
    <row r="3143" customFormat="1" x14ac:dyDescent="0.35"/>
    <row r="3144" customFormat="1" x14ac:dyDescent="0.35"/>
    <row r="3145" customFormat="1" x14ac:dyDescent="0.35"/>
    <row r="3146" customFormat="1" x14ac:dyDescent="0.35"/>
    <row r="3147" customFormat="1" x14ac:dyDescent="0.35"/>
    <row r="3148" customFormat="1" x14ac:dyDescent="0.35"/>
    <row r="3149" customFormat="1" x14ac:dyDescent="0.35"/>
    <row r="3150" customFormat="1" x14ac:dyDescent="0.35"/>
    <row r="3151" customFormat="1" x14ac:dyDescent="0.35"/>
    <row r="3152" customFormat="1" x14ac:dyDescent="0.35"/>
    <row r="3153" customFormat="1" x14ac:dyDescent="0.35"/>
    <row r="3154" customFormat="1" x14ac:dyDescent="0.35"/>
    <row r="3155" customFormat="1" x14ac:dyDescent="0.35"/>
    <row r="3156" customFormat="1" x14ac:dyDescent="0.35"/>
    <row r="3157" customFormat="1" x14ac:dyDescent="0.35"/>
    <row r="3158" customFormat="1" x14ac:dyDescent="0.35"/>
    <row r="3159" customFormat="1" x14ac:dyDescent="0.35"/>
    <row r="3160" customFormat="1" x14ac:dyDescent="0.35"/>
    <row r="3161" customFormat="1" x14ac:dyDescent="0.35"/>
    <row r="3162" customFormat="1" x14ac:dyDescent="0.35"/>
    <row r="3163" customFormat="1" x14ac:dyDescent="0.35"/>
    <row r="3164" customFormat="1" x14ac:dyDescent="0.35"/>
    <row r="3165" customFormat="1" x14ac:dyDescent="0.35"/>
    <row r="3166" customFormat="1" x14ac:dyDescent="0.35"/>
    <row r="3167" customFormat="1" x14ac:dyDescent="0.35"/>
    <row r="3168" customFormat="1" x14ac:dyDescent="0.35"/>
    <row r="3169" customFormat="1" x14ac:dyDescent="0.35"/>
    <row r="3170" customFormat="1" x14ac:dyDescent="0.35"/>
    <row r="3171" customFormat="1" x14ac:dyDescent="0.35"/>
    <row r="3172" customFormat="1" x14ac:dyDescent="0.35"/>
    <row r="3173" customFormat="1" x14ac:dyDescent="0.35"/>
    <row r="3174" customFormat="1" x14ac:dyDescent="0.35"/>
    <row r="3175" customFormat="1" x14ac:dyDescent="0.35"/>
    <row r="3176" customFormat="1" x14ac:dyDescent="0.35"/>
    <row r="3177" customFormat="1" x14ac:dyDescent="0.35"/>
    <row r="3178" customFormat="1" x14ac:dyDescent="0.35"/>
    <row r="3179" customFormat="1" x14ac:dyDescent="0.35"/>
    <row r="3180" customFormat="1" x14ac:dyDescent="0.35"/>
    <row r="3181" customFormat="1" x14ac:dyDescent="0.35"/>
    <row r="3182" customFormat="1" x14ac:dyDescent="0.35"/>
    <row r="3183" customFormat="1" x14ac:dyDescent="0.35"/>
    <row r="3184" customFormat="1" x14ac:dyDescent="0.35"/>
    <row r="3185" customFormat="1" x14ac:dyDescent="0.35"/>
    <row r="3186" customFormat="1" x14ac:dyDescent="0.35"/>
    <row r="3187" customFormat="1" x14ac:dyDescent="0.35"/>
    <row r="3188" customFormat="1" x14ac:dyDescent="0.35"/>
    <row r="3189" customFormat="1" x14ac:dyDescent="0.35"/>
    <row r="3190" customFormat="1" x14ac:dyDescent="0.35"/>
    <row r="3191" customFormat="1" x14ac:dyDescent="0.35"/>
    <row r="3192" customFormat="1" x14ac:dyDescent="0.35"/>
    <row r="3193" customFormat="1" x14ac:dyDescent="0.35"/>
    <row r="3194" customFormat="1" x14ac:dyDescent="0.35"/>
    <row r="3195" customFormat="1" x14ac:dyDescent="0.35"/>
    <row r="3196" customFormat="1" x14ac:dyDescent="0.35"/>
    <row r="3197" customFormat="1" x14ac:dyDescent="0.35"/>
    <row r="3198" customFormat="1" x14ac:dyDescent="0.35"/>
    <row r="3199" customFormat="1" x14ac:dyDescent="0.35"/>
    <row r="3200" customFormat="1" x14ac:dyDescent="0.35"/>
    <row r="3201" customFormat="1" x14ac:dyDescent="0.35"/>
    <row r="3202" customFormat="1" x14ac:dyDescent="0.35"/>
    <row r="3203" customFormat="1" x14ac:dyDescent="0.35"/>
    <row r="3204" customFormat="1" x14ac:dyDescent="0.35"/>
    <row r="3205" customFormat="1" x14ac:dyDescent="0.35"/>
    <row r="3206" customFormat="1" x14ac:dyDescent="0.35"/>
    <row r="3207" customFormat="1" x14ac:dyDescent="0.35"/>
    <row r="3208" customFormat="1" x14ac:dyDescent="0.35"/>
    <row r="3209" customFormat="1" x14ac:dyDescent="0.35"/>
    <row r="3210" customFormat="1" x14ac:dyDescent="0.35"/>
    <row r="3211" customFormat="1" x14ac:dyDescent="0.35"/>
    <row r="3212" customFormat="1" x14ac:dyDescent="0.35"/>
    <row r="3213" customFormat="1" x14ac:dyDescent="0.35"/>
    <row r="3214" customFormat="1" x14ac:dyDescent="0.35"/>
    <row r="3215" customFormat="1" x14ac:dyDescent="0.35"/>
    <row r="3216" customFormat="1" x14ac:dyDescent="0.35"/>
    <row r="3217" customFormat="1" x14ac:dyDescent="0.35"/>
    <row r="3218" customFormat="1" x14ac:dyDescent="0.35"/>
    <row r="3219" customFormat="1" x14ac:dyDescent="0.35"/>
    <row r="3220" customFormat="1" x14ac:dyDescent="0.35"/>
    <row r="3221" customFormat="1" x14ac:dyDescent="0.35"/>
    <row r="3222" customFormat="1" x14ac:dyDescent="0.35"/>
    <row r="3223" customFormat="1" x14ac:dyDescent="0.35"/>
    <row r="3224" customFormat="1" x14ac:dyDescent="0.35"/>
    <row r="3225" customFormat="1" x14ac:dyDescent="0.35"/>
    <row r="3226" customFormat="1" x14ac:dyDescent="0.35"/>
    <row r="3227" customFormat="1" x14ac:dyDescent="0.35"/>
    <row r="3228" customFormat="1" x14ac:dyDescent="0.35"/>
    <row r="3229" customFormat="1" x14ac:dyDescent="0.35"/>
    <row r="3230" customFormat="1" x14ac:dyDescent="0.35"/>
    <row r="3231" customFormat="1" x14ac:dyDescent="0.35"/>
    <row r="3232" customFormat="1" x14ac:dyDescent="0.35"/>
    <row r="3233" customFormat="1" x14ac:dyDescent="0.35"/>
    <row r="3234" customFormat="1" x14ac:dyDescent="0.35"/>
    <row r="3235" customFormat="1" x14ac:dyDescent="0.35"/>
    <row r="3236" customFormat="1" x14ac:dyDescent="0.35"/>
    <row r="3237" customFormat="1" x14ac:dyDescent="0.35"/>
    <row r="3238" customFormat="1" x14ac:dyDescent="0.35"/>
    <row r="3239" customFormat="1" x14ac:dyDescent="0.35"/>
    <row r="3240" customFormat="1" x14ac:dyDescent="0.35"/>
    <row r="3241" customFormat="1" x14ac:dyDescent="0.35"/>
    <row r="3242" customFormat="1" x14ac:dyDescent="0.35"/>
    <row r="3243" customFormat="1" x14ac:dyDescent="0.35"/>
    <row r="3244" customFormat="1" x14ac:dyDescent="0.35"/>
    <row r="3245" customFormat="1" x14ac:dyDescent="0.35"/>
    <row r="3246" customFormat="1" x14ac:dyDescent="0.35"/>
    <row r="3247" customFormat="1" x14ac:dyDescent="0.35"/>
    <row r="3248" customFormat="1" x14ac:dyDescent="0.35"/>
    <row r="3249" customFormat="1" x14ac:dyDescent="0.35"/>
    <row r="3250" customFormat="1" x14ac:dyDescent="0.35"/>
    <row r="3251" customFormat="1" x14ac:dyDescent="0.35"/>
    <row r="3252" customFormat="1" x14ac:dyDescent="0.35"/>
    <row r="3253" customFormat="1" x14ac:dyDescent="0.35"/>
    <row r="3254" customFormat="1" x14ac:dyDescent="0.35"/>
    <row r="3255" customFormat="1" x14ac:dyDescent="0.35"/>
    <row r="3256" customFormat="1" x14ac:dyDescent="0.35"/>
    <row r="3257" customFormat="1" x14ac:dyDescent="0.35"/>
    <row r="3258" customFormat="1" x14ac:dyDescent="0.35"/>
    <row r="3259" customFormat="1" x14ac:dyDescent="0.35"/>
    <row r="3260" customFormat="1" x14ac:dyDescent="0.35"/>
    <row r="3261" customFormat="1" x14ac:dyDescent="0.35"/>
    <row r="3262" customFormat="1" x14ac:dyDescent="0.35"/>
    <row r="3263" customFormat="1" x14ac:dyDescent="0.35"/>
    <row r="3264" customFormat="1" x14ac:dyDescent="0.35"/>
    <row r="3265" customFormat="1" x14ac:dyDescent="0.35"/>
    <row r="3266" customFormat="1" x14ac:dyDescent="0.35"/>
    <row r="3267" customFormat="1" x14ac:dyDescent="0.35"/>
    <row r="3268" customFormat="1" x14ac:dyDescent="0.35"/>
    <row r="3269" customFormat="1" x14ac:dyDescent="0.35"/>
    <row r="3270" customFormat="1" x14ac:dyDescent="0.35"/>
    <row r="3271" customFormat="1" x14ac:dyDescent="0.35"/>
    <row r="3272" customFormat="1" x14ac:dyDescent="0.35"/>
    <row r="3273" customFormat="1" x14ac:dyDescent="0.35"/>
    <row r="3274" customFormat="1" x14ac:dyDescent="0.35"/>
    <row r="3275" customFormat="1" x14ac:dyDescent="0.35"/>
    <row r="3276" customFormat="1" x14ac:dyDescent="0.35"/>
    <row r="3277" customFormat="1" x14ac:dyDescent="0.35"/>
    <row r="3278" customFormat="1" x14ac:dyDescent="0.35"/>
    <row r="3279" customFormat="1" x14ac:dyDescent="0.35"/>
    <row r="3280" customFormat="1" x14ac:dyDescent="0.35"/>
    <row r="3281" customFormat="1" x14ac:dyDescent="0.35"/>
    <row r="3282" customFormat="1" x14ac:dyDescent="0.35"/>
    <row r="3283" customFormat="1" x14ac:dyDescent="0.35"/>
    <row r="3284" customFormat="1" x14ac:dyDescent="0.35"/>
    <row r="3285" customFormat="1" x14ac:dyDescent="0.35"/>
    <row r="3286" customFormat="1" x14ac:dyDescent="0.35"/>
    <row r="3287" customFormat="1" x14ac:dyDescent="0.35"/>
    <row r="3288" customFormat="1" x14ac:dyDescent="0.35"/>
    <row r="3289" customFormat="1" x14ac:dyDescent="0.35"/>
    <row r="3290" customFormat="1" x14ac:dyDescent="0.35"/>
    <row r="3291" customFormat="1" x14ac:dyDescent="0.35"/>
    <row r="3292" customFormat="1" x14ac:dyDescent="0.35"/>
    <row r="3293" customFormat="1" x14ac:dyDescent="0.35"/>
    <row r="3294" customFormat="1" x14ac:dyDescent="0.35"/>
    <row r="3295" customFormat="1" x14ac:dyDescent="0.35"/>
    <row r="3296" customFormat="1" x14ac:dyDescent="0.35"/>
    <row r="3297" customFormat="1" x14ac:dyDescent="0.35"/>
    <row r="3298" customFormat="1" x14ac:dyDescent="0.35"/>
    <row r="3299" customFormat="1" x14ac:dyDescent="0.35"/>
    <row r="3300" customFormat="1" x14ac:dyDescent="0.35"/>
    <row r="3301" customFormat="1" x14ac:dyDescent="0.35"/>
    <row r="3302" customFormat="1" x14ac:dyDescent="0.35"/>
    <row r="3303" customFormat="1" x14ac:dyDescent="0.35"/>
    <row r="3304" customFormat="1" x14ac:dyDescent="0.35"/>
    <row r="3305" customFormat="1" x14ac:dyDescent="0.35"/>
    <row r="3306" customFormat="1" x14ac:dyDescent="0.35"/>
    <row r="3307" customFormat="1" x14ac:dyDescent="0.35"/>
    <row r="3308" customFormat="1" x14ac:dyDescent="0.35"/>
    <row r="3309" customFormat="1" x14ac:dyDescent="0.35"/>
    <row r="3310" customFormat="1" x14ac:dyDescent="0.35"/>
    <row r="3311" customFormat="1" x14ac:dyDescent="0.35"/>
    <row r="3312" customFormat="1" x14ac:dyDescent="0.35"/>
    <row r="3313" customFormat="1" x14ac:dyDescent="0.35"/>
    <row r="3314" customFormat="1" x14ac:dyDescent="0.35"/>
    <row r="3315" customFormat="1" x14ac:dyDescent="0.35"/>
    <row r="3316" customFormat="1" x14ac:dyDescent="0.35"/>
    <row r="3317" customFormat="1" x14ac:dyDescent="0.35"/>
    <row r="3318" customFormat="1" x14ac:dyDescent="0.35"/>
    <row r="3319" customFormat="1" x14ac:dyDescent="0.35"/>
    <row r="3320" customFormat="1" x14ac:dyDescent="0.35"/>
    <row r="3321" customFormat="1" x14ac:dyDescent="0.35"/>
    <row r="3322" customFormat="1" x14ac:dyDescent="0.35"/>
    <row r="3323" customFormat="1" x14ac:dyDescent="0.35"/>
    <row r="3324" customFormat="1" x14ac:dyDescent="0.35"/>
    <row r="3325" customFormat="1" x14ac:dyDescent="0.35"/>
    <row r="3326" customFormat="1" x14ac:dyDescent="0.35"/>
    <row r="3327" customFormat="1" x14ac:dyDescent="0.35"/>
    <row r="3328" customFormat="1" x14ac:dyDescent="0.35"/>
    <row r="3329" customFormat="1" x14ac:dyDescent="0.35"/>
    <row r="3330" customFormat="1" x14ac:dyDescent="0.35"/>
    <row r="3331" customFormat="1" x14ac:dyDescent="0.35"/>
    <row r="3332" customFormat="1" x14ac:dyDescent="0.35"/>
    <row r="3333" customFormat="1" x14ac:dyDescent="0.35"/>
    <row r="3334" customFormat="1" x14ac:dyDescent="0.35"/>
    <row r="3335" customFormat="1" x14ac:dyDescent="0.35"/>
    <row r="3336" customFormat="1" x14ac:dyDescent="0.35"/>
    <row r="3337" customFormat="1" x14ac:dyDescent="0.35"/>
    <row r="3338" customFormat="1" x14ac:dyDescent="0.35"/>
    <row r="3339" customFormat="1" x14ac:dyDescent="0.35"/>
    <row r="3340" customFormat="1" x14ac:dyDescent="0.35"/>
    <row r="3341" customFormat="1" x14ac:dyDescent="0.35"/>
    <row r="3342" customFormat="1" x14ac:dyDescent="0.35"/>
    <row r="3343" customFormat="1" x14ac:dyDescent="0.35"/>
    <row r="3344" customFormat="1" x14ac:dyDescent="0.35"/>
    <row r="3345" customFormat="1" x14ac:dyDescent="0.35"/>
    <row r="3346" customFormat="1" x14ac:dyDescent="0.35"/>
    <row r="3347" customFormat="1" x14ac:dyDescent="0.35"/>
    <row r="3348" customFormat="1" x14ac:dyDescent="0.35"/>
    <row r="3349" customFormat="1" x14ac:dyDescent="0.35"/>
    <row r="3350" customFormat="1" x14ac:dyDescent="0.35"/>
    <row r="3351" customFormat="1" x14ac:dyDescent="0.35"/>
    <row r="3352" customFormat="1" x14ac:dyDescent="0.35"/>
    <row r="3353" customFormat="1" x14ac:dyDescent="0.35"/>
    <row r="3354" customFormat="1" x14ac:dyDescent="0.35"/>
    <row r="3355" customFormat="1" x14ac:dyDescent="0.35"/>
    <row r="3356" customFormat="1" x14ac:dyDescent="0.35"/>
    <row r="3357" customFormat="1" x14ac:dyDescent="0.35"/>
    <row r="3358" customFormat="1" x14ac:dyDescent="0.35"/>
    <row r="3359" customFormat="1" x14ac:dyDescent="0.35"/>
    <row r="3360" customFormat="1" x14ac:dyDescent="0.35"/>
    <row r="3361" customFormat="1" x14ac:dyDescent="0.35"/>
    <row r="3362" customFormat="1" x14ac:dyDescent="0.35"/>
    <row r="3363" customFormat="1" x14ac:dyDescent="0.35"/>
    <row r="3364" customFormat="1" x14ac:dyDescent="0.35"/>
    <row r="3365" customFormat="1" x14ac:dyDescent="0.35"/>
    <row r="3366" customFormat="1" x14ac:dyDescent="0.35"/>
    <row r="3367" customFormat="1" x14ac:dyDescent="0.35"/>
    <row r="3368" customFormat="1" x14ac:dyDescent="0.35"/>
    <row r="3369" customFormat="1" x14ac:dyDescent="0.35"/>
    <row r="3370" customFormat="1" x14ac:dyDescent="0.35"/>
    <row r="3371" customFormat="1" x14ac:dyDescent="0.35"/>
    <row r="3372" customFormat="1" x14ac:dyDescent="0.35"/>
    <row r="3373" customFormat="1" x14ac:dyDescent="0.35"/>
    <row r="3374" customFormat="1" x14ac:dyDescent="0.35"/>
    <row r="3375" customFormat="1" x14ac:dyDescent="0.35"/>
    <row r="3376" customFormat="1" x14ac:dyDescent="0.35"/>
    <row r="3377" customFormat="1" x14ac:dyDescent="0.35"/>
    <row r="3378" customFormat="1" x14ac:dyDescent="0.35"/>
    <row r="3379" customFormat="1" x14ac:dyDescent="0.35"/>
    <row r="3380" customFormat="1" x14ac:dyDescent="0.35"/>
    <row r="3381" customFormat="1" x14ac:dyDescent="0.35"/>
    <row r="3382" customFormat="1" x14ac:dyDescent="0.35"/>
    <row r="3383" customFormat="1" x14ac:dyDescent="0.35"/>
    <row r="3384" customFormat="1" x14ac:dyDescent="0.35"/>
    <row r="3385" customFormat="1" x14ac:dyDescent="0.35"/>
    <row r="3386" customFormat="1" x14ac:dyDescent="0.35"/>
    <row r="3387" customFormat="1" x14ac:dyDescent="0.35"/>
    <row r="3388" customFormat="1" x14ac:dyDescent="0.35"/>
    <row r="3389" customFormat="1" x14ac:dyDescent="0.35"/>
    <row r="3390" customFormat="1" x14ac:dyDescent="0.35"/>
    <row r="3391" customFormat="1" x14ac:dyDescent="0.35"/>
    <row r="3392" customFormat="1" x14ac:dyDescent="0.35"/>
    <row r="3393" customFormat="1" x14ac:dyDescent="0.35"/>
    <row r="3394" customFormat="1" x14ac:dyDescent="0.35"/>
    <row r="3395" customFormat="1" x14ac:dyDescent="0.35"/>
    <row r="3396" customFormat="1" x14ac:dyDescent="0.35"/>
    <row r="3397" customFormat="1" x14ac:dyDescent="0.35"/>
    <row r="3398" customFormat="1" x14ac:dyDescent="0.35"/>
    <row r="3399" customFormat="1" x14ac:dyDescent="0.35"/>
    <row r="3400" customFormat="1" x14ac:dyDescent="0.35"/>
    <row r="3401" customFormat="1" x14ac:dyDescent="0.35"/>
    <row r="3402" customFormat="1" x14ac:dyDescent="0.35"/>
    <row r="3403" customFormat="1" x14ac:dyDescent="0.35"/>
    <row r="3404" customFormat="1" x14ac:dyDescent="0.35"/>
    <row r="3405" customFormat="1" x14ac:dyDescent="0.35"/>
    <row r="3406" customFormat="1" x14ac:dyDescent="0.35"/>
    <row r="3407" customFormat="1" x14ac:dyDescent="0.35"/>
    <row r="3408" customFormat="1" x14ac:dyDescent="0.35"/>
    <row r="3409" customFormat="1" x14ac:dyDescent="0.35"/>
    <row r="3410" customFormat="1" x14ac:dyDescent="0.35"/>
    <row r="3411" customFormat="1" x14ac:dyDescent="0.35"/>
    <row r="3412" customFormat="1" x14ac:dyDescent="0.35"/>
    <row r="3413" customFormat="1" x14ac:dyDescent="0.35"/>
    <row r="3414" customFormat="1" x14ac:dyDescent="0.35"/>
    <row r="3415" customFormat="1" x14ac:dyDescent="0.35"/>
    <row r="3416" customFormat="1" x14ac:dyDescent="0.35"/>
    <row r="3417" customFormat="1" x14ac:dyDescent="0.35"/>
    <row r="3418" customFormat="1" x14ac:dyDescent="0.35"/>
    <row r="3419" customFormat="1" x14ac:dyDescent="0.35"/>
    <row r="3420" customFormat="1" x14ac:dyDescent="0.35"/>
    <row r="3421" customFormat="1" x14ac:dyDescent="0.35"/>
    <row r="3422" customFormat="1" x14ac:dyDescent="0.35"/>
    <row r="3423" customFormat="1" x14ac:dyDescent="0.35"/>
    <row r="3424" customFormat="1" x14ac:dyDescent="0.35"/>
    <row r="3425" customFormat="1" x14ac:dyDescent="0.35"/>
    <row r="3426" customFormat="1" x14ac:dyDescent="0.35"/>
    <row r="3427" customFormat="1" x14ac:dyDescent="0.35"/>
    <row r="3428" customFormat="1" x14ac:dyDescent="0.35"/>
    <row r="3429" customFormat="1" x14ac:dyDescent="0.35"/>
    <row r="3430" customFormat="1" x14ac:dyDescent="0.35"/>
    <row r="3431" customFormat="1" x14ac:dyDescent="0.35"/>
    <row r="3432" customFormat="1" x14ac:dyDescent="0.35"/>
    <row r="3433" customFormat="1" x14ac:dyDescent="0.35"/>
    <row r="3434" customFormat="1" x14ac:dyDescent="0.35"/>
    <row r="3435" customFormat="1" x14ac:dyDescent="0.35"/>
    <row r="3436" customFormat="1" x14ac:dyDescent="0.35"/>
    <row r="3437" customFormat="1" x14ac:dyDescent="0.35"/>
    <row r="3438" customFormat="1" x14ac:dyDescent="0.35"/>
    <row r="3439" customFormat="1" x14ac:dyDescent="0.35"/>
    <row r="3440" customFormat="1" x14ac:dyDescent="0.35"/>
    <row r="3441" customFormat="1" x14ac:dyDescent="0.35"/>
    <row r="3442" customFormat="1" x14ac:dyDescent="0.35"/>
    <row r="3443" customFormat="1" x14ac:dyDescent="0.35"/>
    <row r="3444" customFormat="1" x14ac:dyDescent="0.35"/>
    <row r="3445" customFormat="1" x14ac:dyDescent="0.35"/>
    <row r="3446" customFormat="1" x14ac:dyDescent="0.35"/>
    <row r="3447" customFormat="1" x14ac:dyDescent="0.35"/>
    <row r="3448" customFormat="1" x14ac:dyDescent="0.35"/>
    <row r="3449" customFormat="1" x14ac:dyDescent="0.35"/>
    <row r="3450" customFormat="1" x14ac:dyDescent="0.35"/>
    <row r="3451" customFormat="1" x14ac:dyDescent="0.35"/>
    <row r="3452" customFormat="1" x14ac:dyDescent="0.35"/>
    <row r="3453" customFormat="1" x14ac:dyDescent="0.35"/>
    <row r="3454" customFormat="1" x14ac:dyDescent="0.35"/>
    <row r="3455" customFormat="1" x14ac:dyDescent="0.35"/>
    <row r="3456" customFormat="1" x14ac:dyDescent="0.35"/>
    <row r="3457" customFormat="1" x14ac:dyDescent="0.35"/>
    <row r="3458" customFormat="1" x14ac:dyDescent="0.35"/>
    <row r="3459" customFormat="1" x14ac:dyDescent="0.35"/>
    <row r="3460" customFormat="1" x14ac:dyDescent="0.35"/>
    <row r="3461" customFormat="1" x14ac:dyDescent="0.35"/>
    <row r="3462" customFormat="1" x14ac:dyDescent="0.35"/>
    <row r="3463" customFormat="1" x14ac:dyDescent="0.35"/>
    <row r="3464" customFormat="1" x14ac:dyDescent="0.35"/>
    <row r="3465" customFormat="1" x14ac:dyDescent="0.35"/>
    <row r="3466" customFormat="1" x14ac:dyDescent="0.35"/>
    <row r="3467" customFormat="1" x14ac:dyDescent="0.35"/>
    <row r="3468" customFormat="1" x14ac:dyDescent="0.35"/>
    <row r="3469" customFormat="1" x14ac:dyDescent="0.35"/>
    <row r="3470" customFormat="1" x14ac:dyDescent="0.35"/>
    <row r="3471" customFormat="1" x14ac:dyDescent="0.35"/>
    <row r="3472" customFormat="1" x14ac:dyDescent="0.35"/>
    <row r="3473" customFormat="1" x14ac:dyDescent="0.35"/>
    <row r="3474" customFormat="1" x14ac:dyDescent="0.35"/>
    <row r="3475" customFormat="1" x14ac:dyDescent="0.35"/>
    <row r="3476" customFormat="1" x14ac:dyDescent="0.35"/>
    <row r="3477" customFormat="1" x14ac:dyDescent="0.35"/>
    <row r="3478" customFormat="1" x14ac:dyDescent="0.35"/>
    <row r="3479" customFormat="1" x14ac:dyDescent="0.35"/>
    <row r="3480" customFormat="1" x14ac:dyDescent="0.35"/>
    <row r="3481" customFormat="1" x14ac:dyDescent="0.35"/>
    <row r="3482" customFormat="1" x14ac:dyDescent="0.35"/>
    <row r="3483" customFormat="1" x14ac:dyDescent="0.35"/>
    <row r="3484" customFormat="1" x14ac:dyDescent="0.35"/>
    <row r="3485" customFormat="1" x14ac:dyDescent="0.35"/>
    <row r="3486" customFormat="1" x14ac:dyDescent="0.35"/>
    <row r="3487" customFormat="1" x14ac:dyDescent="0.35"/>
    <row r="3488" customFormat="1" x14ac:dyDescent="0.35"/>
    <row r="3489" customFormat="1" x14ac:dyDescent="0.35"/>
    <row r="3490" customFormat="1" x14ac:dyDescent="0.35"/>
    <row r="3491" customFormat="1" x14ac:dyDescent="0.35"/>
    <row r="3492" customFormat="1" x14ac:dyDescent="0.35"/>
    <row r="3493" customFormat="1" x14ac:dyDescent="0.35"/>
    <row r="3494" customFormat="1" x14ac:dyDescent="0.35"/>
    <row r="3495" customFormat="1" x14ac:dyDescent="0.35"/>
    <row r="3496" customFormat="1" x14ac:dyDescent="0.35"/>
    <row r="3497" customFormat="1" x14ac:dyDescent="0.35"/>
    <row r="3498" customFormat="1" x14ac:dyDescent="0.35"/>
    <row r="3499" customFormat="1" x14ac:dyDescent="0.35"/>
    <row r="3500" customFormat="1" x14ac:dyDescent="0.35"/>
    <row r="3501" customFormat="1" x14ac:dyDescent="0.35"/>
    <row r="3502" customFormat="1" x14ac:dyDescent="0.35"/>
    <row r="3503" customFormat="1" x14ac:dyDescent="0.35"/>
    <row r="3504" customFormat="1" x14ac:dyDescent="0.35"/>
    <row r="3505" customFormat="1" x14ac:dyDescent="0.35"/>
    <row r="3506" customFormat="1" x14ac:dyDescent="0.35"/>
    <row r="3507" customFormat="1" x14ac:dyDescent="0.35"/>
    <row r="3508" customFormat="1" x14ac:dyDescent="0.35"/>
    <row r="3509" customFormat="1" x14ac:dyDescent="0.35"/>
    <row r="3510" customFormat="1" x14ac:dyDescent="0.35"/>
    <row r="3511" customFormat="1" x14ac:dyDescent="0.35"/>
    <row r="3512" customFormat="1" x14ac:dyDescent="0.35"/>
    <row r="3513" customFormat="1" x14ac:dyDescent="0.35"/>
    <row r="3514" customFormat="1" x14ac:dyDescent="0.35"/>
    <row r="3515" customFormat="1" x14ac:dyDescent="0.35"/>
    <row r="3516" customFormat="1" x14ac:dyDescent="0.35"/>
    <row r="3517" customFormat="1" x14ac:dyDescent="0.35"/>
    <row r="3518" customFormat="1" x14ac:dyDescent="0.35"/>
    <row r="3519" customFormat="1" x14ac:dyDescent="0.35"/>
    <row r="3520" customFormat="1" x14ac:dyDescent="0.35"/>
    <row r="3521" customFormat="1" x14ac:dyDescent="0.35"/>
    <row r="3522" customFormat="1" x14ac:dyDescent="0.35"/>
    <row r="3523" customFormat="1" x14ac:dyDescent="0.35"/>
    <row r="3524" customFormat="1" x14ac:dyDescent="0.35"/>
    <row r="3525" customFormat="1" x14ac:dyDescent="0.35"/>
    <row r="3526" customFormat="1" x14ac:dyDescent="0.35"/>
    <row r="3527" customFormat="1" x14ac:dyDescent="0.35"/>
    <row r="3528" customFormat="1" x14ac:dyDescent="0.35"/>
    <row r="3529" customFormat="1" x14ac:dyDescent="0.35"/>
    <row r="3530" customFormat="1" x14ac:dyDescent="0.35"/>
    <row r="3531" customFormat="1" x14ac:dyDescent="0.35"/>
    <row r="3532" customFormat="1" x14ac:dyDescent="0.35"/>
    <row r="3533" customFormat="1" x14ac:dyDescent="0.35"/>
    <row r="3534" customFormat="1" x14ac:dyDescent="0.35"/>
    <row r="3535" customFormat="1" x14ac:dyDescent="0.35"/>
    <row r="3536" customFormat="1" x14ac:dyDescent="0.35"/>
    <row r="3537" customFormat="1" x14ac:dyDescent="0.35"/>
    <row r="3538" customFormat="1" x14ac:dyDescent="0.35"/>
    <row r="3539" customFormat="1" x14ac:dyDescent="0.35"/>
    <row r="3540" customFormat="1" x14ac:dyDescent="0.35"/>
    <row r="3541" customFormat="1" x14ac:dyDescent="0.35"/>
    <row r="3542" customFormat="1" x14ac:dyDescent="0.35"/>
    <row r="3543" customFormat="1" x14ac:dyDescent="0.35"/>
    <row r="3544" customFormat="1" x14ac:dyDescent="0.35"/>
    <row r="3545" customFormat="1" x14ac:dyDescent="0.35"/>
    <row r="3546" customFormat="1" x14ac:dyDescent="0.35"/>
    <row r="3547" customFormat="1" x14ac:dyDescent="0.35"/>
    <row r="3548" customFormat="1" x14ac:dyDescent="0.35"/>
    <row r="3549" customFormat="1" x14ac:dyDescent="0.35"/>
    <row r="3550" customFormat="1" x14ac:dyDescent="0.35"/>
    <row r="3551" customFormat="1" x14ac:dyDescent="0.35"/>
    <row r="3552" customFormat="1" x14ac:dyDescent="0.35"/>
    <row r="3553" customFormat="1" x14ac:dyDescent="0.35"/>
    <row r="3554" customFormat="1" x14ac:dyDescent="0.35"/>
    <row r="3555" customFormat="1" x14ac:dyDescent="0.35"/>
    <row r="3556" customFormat="1" x14ac:dyDescent="0.35"/>
    <row r="3557" customFormat="1" x14ac:dyDescent="0.35"/>
    <row r="3558" customFormat="1" x14ac:dyDescent="0.35"/>
    <row r="3559" customFormat="1" x14ac:dyDescent="0.35"/>
    <row r="3560" customFormat="1" x14ac:dyDescent="0.35"/>
    <row r="3561" customFormat="1" x14ac:dyDescent="0.35"/>
    <row r="3562" customFormat="1" x14ac:dyDescent="0.35"/>
    <row r="3563" customFormat="1" x14ac:dyDescent="0.35"/>
    <row r="3564" customFormat="1" x14ac:dyDescent="0.35"/>
    <row r="3565" customFormat="1" x14ac:dyDescent="0.35"/>
    <row r="3566" customFormat="1" x14ac:dyDescent="0.35"/>
    <row r="3567" customFormat="1" x14ac:dyDescent="0.35"/>
    <row r="3568" customFormat="1" x14ac:dyDescent="0.35"/>
    <row r="3569" customFormat="1" x14ac:dyDescent="0.35"/>
    <row r="3570" customFormat="1" x14ac:dyDescent="0.35"/>
    <row r="3571" customFormat="1" x14ac:dyDescent="0.35"/>
    <row r="3572" customFormat="1" x14ac:dyDescent="0.35"/>
    <row r="3573" customFormat="1" x14ac:dyDescent="0.35"/>
    <row r="3574" customFormat="1" x14ac:dyDescent="0.35"/>
    <row r="3575" customFormat="1" x14ac:dyDescent="0.35"/>
    <row r="3576" customFormat="1" x14ac:dyDescent="0.35"/>
    <row r="3577" customFormat="1" x14ac:dyDescent="0.35"/>
    <row r="3578" customFormat="1" x14ac:dyDescent="0.35"/>
    <row r="3579" customFormat="1" x14ac:dyDescent="0.35"/>
    <row r="3580" customFormat="1" x14ac:dyDescent="0.35"/>
    <row r="3581" customFormat="1" x14ac:dyDescent="0.35"/>
    <row r="3582" customFormat="1" x14ac:dyDescent="0.35"/>
    <row r="3583" customFormat="1" x14ac:dyDescent="0.35"/>
    <row r="3584" customFormat="1" x14ac:dyDescent="0.35"/>
    <row r="3585" customFormat="1" x14ac:dyDescent="0.35"/>
    <row r="3586" customFormat="1" x14ac:dyDescent="0.35"/>
    <row r="3587" customFormat="1" x14ac:dyDescent="0.35"/>
    <row r="3588" customFormat="1" x14ac:dyDescent="0.35"/>
    <row r="3589" customFormat="1" x14ac:dyDescent="0.35"/>
    <row r="3590" customFormat="1" x14ac:dyDescent="0.35"/>
    <row r="3591" customFormat="1" x14ac:dyDescent="0.35"/>
    <row r="3592" customFormat="1" x14ac:dyDescent="0.35"/>
    <row r="3593" customFormat="1" x14ac:dyDescent="0.35"/>
    <row r="3594" customFormat="1" x14ac:dyDescent="0.35"/>
    <row r="3595" customFormat="1" x14ac:dyDescent="0.35"/>
    <row r="3596" customFormat="1" x14ac:dyDescent="0.35"/>
    <row r="3597" customFormat="1" x14ac:dyDescent="0.35"/>
    <row r="3598" customFormat="1" x14ac:dyDescent="0.35"/>
    <row r="3599" customFormat="1" x14ac:dyDescent="0.35"/>
    <row r="3600" customFormat="1" x14ac:dyDescent="0.35"/>
    <row r="3601" customFormat="1" x14ac:dyDescent="0.35"/>
    <row r="3602" customFormat="1" x14ac:dyDescent="0.35"/>
    <row r="3603" customFormat="1" x14ac:dyDescent="0.35"/>
    <row r="3604" customFormat="1" x14ac:dyDescent="0.35"/>
    <row r="3605" customFormat="1" x14ac:dyDescent="0.35"/>
    <row r="3606" customFormat="1" x14ac:dyDescent="0.35"/>
    <row r="3607" customFormat="1" x14ac:dyDescent="0.35"/>
    <row r="3608" customFormat="1" x14ac:dyDescent="0.35"/>
    <row r="3609" customFormat="1" x14ac:dyDescent="0.35"/>
    <row r="3610" customFormat="1" x14ac:dyDescent="0.35"/>
    <row r="3611" customFormat="1" x14ac:dyDescent="0.35"/>
    <row r="3612" customFormat="1" x14ac:dyDescent="0.35"/>
    <row r="3613" customFormat="1" x14ac:dyDescent="0.35"/>
    <row r="3614" customFormat="1" x14ac:dyDescent="0.35"/>
    <row r="3615" customFormat="1" x14ac:dyDescent="0.35"/>
    <row r="3616" customFormat="1" x14ac:dyDescent="0.35"/>
    <row r="3617" customFormat="1" x14ac:dyDescent="0.35"/>
    <row r="3618" customFormat="1" x14ac:dyDescent="0.35"/>
    <row r="3619" customFormat="1" x14ac:dyDescent="0.35"/>
    <row r="3620" customFormat="1" x14ac:dyDescent="0.35"/>
    <row r="3621" customFormat="1" x14ac:dyDescent="0.35"/>
    <row r="3622" customFormat="1" x14ac:dyDescent="0.35"/>
    <row r="3623" customFormat="1" x14ac:dyDescent="0.35"/>
    <row r="3624" customFormat="1" x14ac:dyDescent="0.35"/>
    <row r="3625" customFormat="1" x14ac:dyDescent="0.35"/>
    <row r="3626" customFormat="1" x14ac:dyDescent="0.35"/>
    <row r="3627" customFormat="1" x14ac:dyDescent="0.35"/>
    <row r="3628" customFormat="1" x14ac:dyDescent="0.35"/>
    <row r="3629" customFormat="1" x14ac:dyDescent="0.35"/>
    <row r="3630" customFormat="1" x14ac:dyDescent="0.35"/>
    <row r="3631" customFormat="1" x14ac:dyDescent="0.35"/>
    <row r="3632" customFormat="1" x14ac:dyDescent="0.35"/>
    <row r="3633" customFormat="1" x14ac:dyDescent="0.35"/>
    <row r="3634" customFormat="1" x14ac:dyDescent="0.35"/>
    <row r="3635" customFormat="1" x14ac:dyDescent="0.35"/>
    <row r="3636" customFormat="1" x14ac:dyDescent="0.35"/>
    <row r="3637" customFormat="1" x14ac:dyDescent="0.35"/>
    <row r="3638" customFormat="1" x14ac:dyDescent="0.35"/>
    <row r="3639" customFormat="1" x14ac:dyDescent="0.35"/>
    <row r="3640" customFormat="1" x14ac:dyDescent="0.35"/>
    <row r="3641" customFormat="1" x14ac:dyDescent="0.35"/>
    <row r="3642" customFormat="1" x14ac:dyDescent="0.35"/>
    <row r="3643" customFormat="1" x14ac:dyDescent="0.35"/>
    <row r="3644" customFormat="1" x14ac:dyDescent="0.35"/>
    <row r="3645" customFormat="1" x14ac:dyDescent="0.35"/>
    <row r="3646" customFormat="1" x14ac:dyDescent="0.35"/>
    <row r="3647" customFormat="1" x14ac:dyDescent="0.35"/>
    <row r="3648" customFormat="1" x14ac:dyDescent="0.35"/>
    <row r="3649" customFormat="1" x14ac:dyDescent="0.35"/>
    <row r="3650" customFormat="1" x14ac:dyDescent="0.35"/>
    <row r="3651" customFormat="1" x14ac:dyDescent="0.35"/>
    <row r="3652" customFormat="1" x14ac:dyDescent="0.35"/>
    <row r="3653" customFormat="1" x14ac:dyDescent="0.35"/>
    <row r="3654" customFormat="1" x14ac:dyDescent="0.35"/>
    <row r="3655" customFormat="1" x14ac:dyDescent="0.35"/>
    <row r="3656" customFormat="1" x14ac:dyDescent="0.35"/>
    <row r="3657" customFormat="1" x14ac:dyDescent="0.35"/>
    <row r="3658" customFormat="1" x14ac:dyDescent="0.35"/>
    <row r="3659" customFormat="1" x14ac:dyDescent="0.35"/>
    <row r="3660" customFormat="1" x14ac:dyDescent="0.35"/>
    <row r="3661" customFormat="1" x14ac:dyDescent="0.35"/>
    <row r="3662" customFormat="1" x14ac:dyDescent="0.35"/>
    <row r="3663" customFormat="1" x14ac:dyDescent="0.35"/>
    <row r="3664" customFormat="1" x14ac:dyDescent="0.35"/>
    <row r="3665" customFormat="1" x14ac:dyDescent="0.35"/>
    <row r="3666" customFormat="1" x14ac:dyDescent="0.35"/>
    <row r="3667" customFormat="1" x14ac:dyDescent="0.35"/>
    <row r="3668" customFormat="1" x14ac:dyDescent="0.35"/>
    <row r="3669" customFormat="1" x14ac:dyDescent="0.35"/>
    <row r="3670" customFormat="1" x14ac:dyDescent="0.35"/>
    <row r="3671" customFormat="1" x14ac:dyDescent="0.35"/>
    <row r="3672" customFormat="1" x14ac:dyDescent="0.35"/>
    <row r="3673" customFormat="1" x14ac:dyDescent="0.35"/>
    <row r="3674" customFormat="1" x14ac:dyDescent="0.35"/>
    <row r="3675" customFormat="1" x14ac:dyDescent="0.35"/>
    <row r="3676" customFormat="1" x14ac:dyDescent="0.35"/>
    <row r="3677" customFormat="1" x14ac:dyDescent="0.35"/>
    <row r="3678" customFormat="1" x14ac:dyDescent="0.35"/>
    <row r="3679" customFormat="1" x14ac:dyDescent="0.35"/>
    <row r="3680" customFormat="1" x14ac:dyDescent="0.35"/>
    <row r="3681" customFormat="1" x14ac:dyDescent="0.35"/>
    <row r="3682" customFormat="1" x14ac:dyDescent="0.35"/>
    <row r="3683" customFormat="1" x14ac:dyDescent="0.35"/>
    <row r="3684" customFormat="1" x14ac:dyDescent="0.35"/>
    <row r="3685" customFormat="1" x14ac:dyDescent="0.35"/>
    <row r="3686" customFormat="1" x14ac:dyDescent="0.35"/>
    <row r="3687" customFormat="1" x14ac:dyDescent="0.35"/>
    <row r="3688" customFormat="1" x14ac:dyDescent="0.35"/>
    <row r="3689" customFormat="1" x14ac:dyDescent="0.35"/>
    <row r="3690" customFormat="1" x14ac:dyDescent="0.35"/>
    <row r="3691" customFormat="1" x14ac:dyDescent="0.35"/>
    <row r="3692" customFormat="1" x14ac:dyDescent="0.35"/>
    <row r="3693" customFormat="1" x14ac:dyDescent="0.35"/>
    <row r="3694" customFormat="1" x14ac:dyDescent="0.35"/>
    <row r="3695" customFormat="1" x14ac:dyDescent="0.35"/>
    <row r="3696" customFormat="1" x14ac:dyDescent="0.35"/>
    <row r="3697" customFormat="1" x14ac:dyDescent="0.35"/>
    <row r="3698" customFormat="1" x14ac:dyDescent="0.35"/>
    <row r="3699" customFormat="1" x14ac:dyDescent="0.35"/>
    <row r="3700" customFormat="1" x14ac:dyDescent="0.35"/>
    <row r="3701" customFormat="1" x14ac:dyDescent="0.35"/>
    <row r="3702" customFormat="1" x14ac:dyDescent="0.35"/>
    <row r="3703" customFormat="1" x14ac:dyDescent="0.35"/>
    <row r="3704" customFormat="1" x14ac:dyDescent="0.35"/>
    <row r="3705" customFormat="1" x14ac:dyDescent="0.35"/>
    <row r="3706" customFormat="1" x14ac:dyDescent="0.35"/>
    <row r="3707" customFormat="1" x14ac:dyDescent="0.35"/>
    <row r="3708" customFormat="1" x14ac:dyDescent="0.35"/>
    <row r="3709" customFormat="1" x14ac:dyDescent="0.35"/>
    <row r="3710" customFormat="1" x14ac:dyDescent="0.35"/>
    <row r="3711" customFormat="1" x14ac:dyDescent="0.35"/>
    <row r="3712" customFormat="1" x14ac:dyDescent="0.35"/>
    <row r="3713" customFormat="1" x14ac:dyDescent="0.35"/>
    <row r="3714" customFormat="1" x14ac:dyDescent="0.35"/>
    <row r="3715" customFormat="1" x14ac:dyDescent="0.35"/>
    <row r="3716" customFormat="1" x14ac:dyDescent="0.35"/>
    <row r="3717" customFormat="1" x14ac:dyDescent="0.35"/>
    <row r="3718" customFormat="1" x14ac:dyDescent="0.35"/>
    <row r="3719" customFormat="1" x14ac:dyDescent="0.35"/>
    <row r="3720" customFormat="1" x14ac:dyDescent="0.35"/>
    <row r="3721" customFormat="1" x14ac:dyDescent="0.35"/>
    <row r="3722" customFormat="1" x14ac:dyDescent="0.35"/>
    <row r="3723" customFormat="1" x14ac:dyDescent="0.35"/>
    <row r="3724" customFormat="1" x14ac:dyDescent="0.35"/>
    <row r="3725" customFormat="1" x14ac:dyDescent="0.35"/>
    <row r="3726" customFormat="1" x14ac:dyDescent="0.35"/>
    <row r="3727" customFormat="1" x14ac:dyDescent="0.35"/>
    <row r="3728" customFormat="1" x14ac:dyDescent="0.35"/>
    <row r="3729" customFormat="1" x14ac:dyDescent="0.35"/>
    <row r="3730" customFormat="1" x14ac:dyDescent="0.35"/>
    <row r="3731" customFormat="1" x14ac:dyDescent="0.35"/>
    <row r="3732" customFormat="1" x14ac:dyDescent="0.35"/>
    <row r="3733" customFormat="1" x14ac:dyDescent="0.35"/>
    <row r="3734" customFormat="1" x14ac:dyDescent="0.35"/>
    <row r="3735" customFormat="1" x14ac:dyDescent="0.35"/>
    <row r="3736" customFormat="1" x14ac:dyDescent="0.35"/>
    <row r="3737" customFormat="1" x14ac:dyDescent="0.35"/>
    <row r="3738" customFormat="1" x14ac:dyDescent="0.35"/>
    <row r="3739" customFormat="1" x14ac:dyDescent="0.35"/>
    <row r="3740" customFormat="1" x14ac:dyDescent="0.35"/>
    <row r="3741" customFormat="1" x14ac:dyDescent="0.35"/>
    <row r="3742" customFormat="1" x14ac:dyDescent="0.35"/>
    <row r="3743" customFormat="1" x14ac:dyDescent="0.35"/>
    <row r="3744" customFormat="1" x14ac:dyDescent="0.35"/>
    <row r="3745" customFormat="1" x14ac:dyDescent="0.35"/>
    <row r="3746" customFormat="1" x14ac:dyDescent="0.35"/>
    <row r="3747" customFormat="1" x14ac:dyDescent="0.35"/>
    <row r="3748" customFormat="1" x14ac:dyDescent="0.35"/>
    <row r="3749" customFormat="1" x14ac:dyDescent="0.35"/>
    <row r="3750" customFormat="1" x14ac:dyDescent="0.35"/>
    <row r="3751" customFormat="1" x14ac:dyDescent="0.35"/>
    <row r="3752" customFormat="1" x14ac:dyDescent="0.35"/>
    <row r="3753" customFormat="1" x14ac:dyDescent="0.35"/>
    <row r="3754" customFormat="1" x14ac:dyDescent="0.35"/>
    <row r="3755" customFormat="1" x14ac:dyDescent="0.35"/>
    <row r="3756" customFormat="1" x14ac:dyDescent="0.35"/>
    <row r="3757" customFormat="1" x14ac:dyDescent="0.35"/>
    <row r="3758" customFormat="1" x14ac:dyDescent="0.35"/>
    <row r="3759" customFormat="1" x14ac:dyDescent="0.35"/>
    <row r="3760" customFormat="1" x14ac:dyDescent="0.35"/>
    <row r="3761" customFormat="1" x14ac:dyDescent="0.35"/>
    <row r="3762" customFormat="1" x14ac:dyDescent="0.35"/>
    <row r="3763" customFormat="1" x14ac:dyDescent="0.35"/>
    <row r="3764" customFormat="1" x14ac:dyDescent="0.35"/>
    <row r="3765" customFormat="1" x14ac:dyDescent="0.35"/>
    <row r="3766" customFormat="1" x14ac:dyDescent="0.35"/>
    <row r="3767" customFormat="1" x14ac:dyDescent="0.35"/>
    <row r="3768" customFormat="1" x14ac:dyDescent="0.35"/>
    <row r="3769" customFormat="1" x14ac:dyDescent="0.35"/>
    <row r="3770" customFormat="1" x14ac:dyDescent="0.35"/>
    <row r="3771" customFormat="1" x14ac:dyDescent="0.35"/>
    <row r="3772" customFormat="1" x14ac:dyDescent="0.35"/>
    <row r="3773" customFormat="1" x14ac:dyDescent="0.35"/>
    <row r="3774" customFormat="1" x14ac:dyDescent="0.35"/>
    <row r="3775" customFormat="1" x14ac:dyDescent="0.35"/>
    <row r="3776" customFormat="1" x14ac:dyDescent="0.35"/>
    <row r="3777" customFormat="1" x14ac:dyDescent="0.35"/>
    <row r="3778" customFormat="1" x14ac:dyDescent="0.35"/>
    <row r="3779" customFormat="1" x14ac:dyDescent="0.35"/>
    <row r="3780" customFormat="1" x14ac:dyDescent="0.35"/>
    <row r="3781" customFormat="1" x14ac:dyDescent="0.35"/>
    <row r="3782" customFormat="1" x14ac:dyDescent="0.35"/>
    <row r="3783" customFormat="1" x14ac:dyDescent="0.35"/>
    <row r="3784" customFormat="1" x14ac:dyDescent="0.35"/>
    <row r="3785" customFormat="1" x14ac:dyDescent="0.35"/>
    <row r="3786" customFormat="1" x14ac:dyDescent="0.35"/>
    <row r="3787" customFormat="1" x14ac:dyDescent="0.35"/>
    <row r="3788" customFormat="1" x14ac:dyDescent="0.35"/>
    <row r="3789" customFormat="1" x14ac:dyDescent="0.35"/>
    <row r="3790" customFormat="1" x14ac:dyDescent="0.35"/>
    <row r="3791" customFormat="1" x14ac:dyDescent="0.35"/>
    <row r="3792" customFormat="1" x14ac:dyDescent="0.35"/>
    <row r="3793" customFormat="1" x14ac:dyDescent="0.35"/>
    <row r="3794" customFormat="1" x14ac:dyDescent="0.35"/>
    <row r="3795" customFormat="1" x14ac:dyDescent="0.35"/>
    <row r="3796" customFormat="1" x14ac:dyDescent="0.35"/>
    <row r="3797" customFormat="1" x14ac:dyDescent="0.35"/>
    <row r="3798" customFormat="1" x14ac:dyDescent="0.35"/>
    <row r="3799" customFormat="1" x14ac:dyDescent="0.35"/>
    <row r="3800" customFormat="1" x14ac:dyDescent="0.35"/>
    <row r="3801" customFormat="1" x14ac:dyDescent="0.35"/>
    <row r="3802" customFormat="1" x14ac:dyDescent="0.35"/>
    <row r="3803" customFormat="1" x14ac:dyDescent="0.35"/>
    <row r="3804" customFormat="1" x14ac:dyDescent="0.35"/>
    <row r="3805" customFormat="1" x14ac:dyDescent="0.35"/>
    <row r="3806" customFormat="1" x14ac:dyDescent="0.35"/>
    <row r="3807" customFormat="1" x14ac:dyDescent="0.35"/>
    <row r="3808" customFormat="1" x14ac:dyDescent="0.35"/>
    <row r="3809" customFormat="1" x14ac:dyDescent="0.35"/>
    <row r="3810" customFormat="1" x14ac:dyDescent="0.35"/>
    <row r="3811" customFormat="1" x14ac:dyDescent="0.35"/>
    <row r="3812" customFormat="1" x14ac:dyDescent="0.35"/>
    <row r="3813" customFormat="1" x14ac:dyDescent="0.35"/>
    <row r="3814" customFormat="1" x14ac:dyDescent="0.35"/>
    <row r="3815" customFormat="1" x14ac:dyDescent="0.35"/>
    <row r="3816" customFormat="1" x14ac:dyDescent="0.35"/>
    <row r="3817" customFormat="1" x14ac:dyDescent="0.35"/>
    <row r="3818" customFormat="1" x14ac:dyDescent="0.35"/>
    <row r="3819" customFormat="1" x14ac:dyDescent="0.35"/>
    <row r="3820" customFormat="1" x14ac:dyDescent="0.35"/>
    <row r="3821" customFormat="1" x14ac:dyDescent="0.35"/>
    <row r="3822" customFormat="1" x14ac:dyDescent="0.35"/>
    <row r="3823" customFormat="1" x14ac:dyDescent="0.35"/>
    <row r="3824" customFormat="1" x14ac:dyDescent="0.35"/>
    <row r="3825" customFormat="1" x14ac:dyDescent="0.35"/>
    <row r="3826" customFormat="1" x14ac:dyDescent="0.35"/>
    <row r="3827" customFormat="1" x14ac:dyDescent="0.35"/>
    <row r="3828" customFormat="1" x14ac:dyDescent="0.35"/>
    <row r="3829" customFormat="1" x14ac:dyDescent="0.35"/>
    <row r="3830" customFormat="1" x14ac:dyDescent="0.35"/>
    <row r="3831" customFormat="1" x14ac:dyDescent="0.35"/>
    <row r="3832" customFormat="1" x14ac:dyDescent="0.35"/>
    <row r="3833" customFormat="1" x14ac:dyDescent="0.35"/>
    <row r="3834" customFormat="1" x14ac:dyDescent="0.35"/>
    <row r="3835" customFormat="1" x14ac:dyDescent="0.35"/>
    <row r="3836" customFormat="1" x14ac:dyDescent="0.35"/>
    <row r="3837" customFormat="1" x14ac:dyDescent="0.35"/>
    <row r="3838" customFormat="1" x14ac:dyDescent="0.35"/>
    <row r="3839" customFormat="1" x14ac:dyDescent="0.35"/>
    <row r="3840" customFormat="1" x14ac:dyDescent="0.35"/>
    <row r="3841" customFormat="1" x14ac:dyDescent="0.35"/>
    <row r="3842" customFormat="1" x14ac:dyDescent="0.35"/>
    <row r="3843" customFormat="1" x14ac:dyDescent="0.35"/>
    <row r="3844" customFormat="1" x14ac:dyDescent="0.35"/>
    <row r="3845" customFormat="1" x14ac:dyDescent="0.35"/>
    <row r="3846" customFormat="1" x14ac:dyDescent="0.35"/>
    <row r="3847" customFormat="1" x14ac:dyDescent="0.35"/>
    <row r="3848" customFormat="1" x14ac:dyDescent="0.35"/>
    <row r="3849" customFormat="1" x14ac:dyDescent="0.35"/>
    <row r="3850" customFormat="1" x14ac:dyDescent="0.35"/>
    <row r="3851" customFormat="1" x14ac:dyDescent="0.35"/>
    <row r="3852" customFormat="1" x14ac:dyDescent="0.35"/>
    <row r="3853" customFormat="1" x14ac:dyDescent="0.35"/>
    <row r="3854" customFormat="1" x14ac:dyDescent="0.35"/>
    <row r="3855" customFormat="1" x14ac:dyDescent="0.35"/>
    <row r="3856" customFormat="1" x14ac:dyDescent="0.35"/>
    <row r="3857" customFormat="1" x14ac:dyDescent="0.35"/>
    <row r="3858" customFormat="1" x14ac:dyDescent="0.35"/>
    <row r="3859" customFormat="1" x14ac:dyDescent="0.35"/>
    <row r="3860" customFormat="1" x14ac:dyDescent="0.35"/>
    <row r="3861" customFormat="1" x14ac:dyDescent="0.35"/>
    <row r="3862" customFormat="1" x14ac:dyDescent="0.35"/>
    <row r="3863" customFormat="1" x14ac:dyDescent="0.35"/>
    <row r="3864" customFormat="1" x14ac:dyDescent="0.35"/>
    <row r="3865" customFormat="1" x14ac:dyDescent="0.35"/>
    <row r="3866" customFormat="1" x14ac:dyDescent="0.35"/>
    <row r="3867" customFormat="1" x14ac:dyDescent="0.35"/>
    <row r="3868" customFormat="1" x14ac:dyDescent="0.35"/>
    <row r="3869" customFormat="1" x14ac:dyDescent="0.35"/>
    <row r="3870" customFormat="1" x14ac:dyDescent="0.35"/>
    <row r="3871" customFormat="1" x14ac:dyDescent="0.35"/>
    <row r="3872" customFormat="1" x14ac:dyDescent="0.35"/>
    <row r="3873" customFormat="1" x14ac:dyDescent="0.35"/>
    <row r="3874" customFormat="1" x14ac:dyDescent="0.35"/>
    <row r="3875" customFormat="1" x14ac:dyDescent="0.35"/>
    <row r="3876" customFormat="1" x14ac:dyDescent="0.35"/>
    <row r="3877" customFormat="1" x14ac:dyDescent="0.35"/>
    <row r="3878" customFormat="1" x14ac:dyDescent="0.35"/>
    <row r="3879" customFormat="1" x14ac:dyDescent="0.35"/>
    <row r="3880" customFormat="1" x14ac:dyDescent="0.35"/>
    <row r="3881" customFormat="1" x14ac:dyDescent="0.35"/>
    <row r="3882" customFormat="1" x14ac:dyDescent="0.35"/>
    <row r="3883" customFormat="1" x14ac:dyDescent="0.35"/>
    <row r="3884" customFormat="1" x14ac:dyDescent="0.35"/>
    <row r="3885" customFormat="1" x14ac:dyDescent="0.35"/>
    <row r="3886" customFormat="1" x14ac:dyDescent="0.35"/>
    <row r="3887" customFormat="1" x14ac:dyDescent="0.35"/>
    <row r="3888" customFormat="1" x14ac:dyDescent="0.35"/>
    <row r="3889" customFormat="1" x14ac:dyDescent="0.35"/>
    <row r="3890" customFormat="1" x14ac:dyDescent="0.35"/>
    <row r="3891" customFormat="1" x14ac:dyDescent="0.35"/>
    <row r="3892" customFormat="1" x14ac:dyDescent="0.35"/>
    <row r="3893" customFormat="1" x14ac:dyDescent="0.35"/>
    <row r="3894" customFormat="1" x14ac:dyDescent="0.35"/>
    <row r="3895" customFormat="1" x14ac:dyDescent="0.35"/>
    <row r="3896" customFormat="1" x14ac:dyDescent="0.35"/>
    <row r="3897" customFormat="1" x14ac:dyDescent="0.35"/>
    <row r="3898" customFormat="1" x14ac:dyDescent="0.35"/>
    <row r="3899" customFormat="1" x14ac:dyDescent="0.35"/>
    <row r="3900" customFormat="1" x14ac:dyDescent="0.35"/>
    <row r="3901" customFormat="1" x14ac:dyDescent="0.35"/>
    <row r="3902" customFormat="1" x14ac:dyDescent="0.35"/>
    <row r="3903" customFormat="1" x14ac:dyDescent="0.35"/>
    <row r="3904" customFormat="1" x14ac:dyDescent="0.35"/>
    <row r="3905" customFormat="1" x14ac:dyDescent="0.35"/>
    <row r="3906" customFormat="1" x14ac:dyDescent="0.35"/>
    <row r="3907" customFormat="1" x14ac:dyDescent="0.35"/>
    <row r="3908" customFormat="1" x14ac:dyDescent="0.35"/>
    <row r="3909" customFormat="1" x14ac:dyDescent="0.35"/>
    <row r="3910" customFormat="1" x14ac:dyDescent="0.35"/>
    <row r="3911" customFormat="1" x14ac:dyDescent="0.35"/>
    <row r="3912" customFormat="1" x14ac:dyDescent="0.35"/>
    <row r="3913" customFormat="1" x14ac:dyDescent="0.35"/>
    <row r="3914" customFormat="1" x14ac:dyDescent="0.35"/>
    <row r="3915" customFormat="1" x14ac:dyDescent="0.35"/>
    <row r="3916" customFormat="1" x14ac:dyDescent="0.35"/>
    <row r="3917" customFormat="1" x14ac:dyDescent="0.35"/>
    <row r="3918" customFormat="1" x14ac:dyDescent="0.35"/>
    <row r="3919" customFormat="1" x14ac:dyDescent="0.35"/>
    <row r="3920" customFormat="1" x14ac:dyDescent="0.35"/>
    <row r="3921" customFormat="1" x14ac:dyDescent="0.35"/>
    <row r="3922" customFormat="1" x14ac:dyDescent="0.35"/>
    <row r="3923" customFormat="1" x14ac:dyDescent="0.35"/>
    <row r="3924" customFormat="1" x14ac:dyDescent="0.35"/>
    <row r="3925" customFormat="1" x14ac:dyDescent="0.35"/>
    <row r="3926" customFormat="1" x14ac:dyDescent="0.35"/>
    <row r="3927" customFormat="1" x14ac:dyDescent="0.35"/>
    <row r="3928" customFormat="1" x14ac:dyDescent="0.35"/>
    <row r="3929" customFormat="1" x14ac:dyDescent="0.35"/>
    <row r="3930" customFormat="1" x14ac:dyDescent="0.35"/>
    <row r="3931" customFormat="1" x14ac:dyDescent="0.35"/>
    <row r="3932" customFormat="1" x14ac:dyDescent="0.35"/>
    <row r="3933" customFormat="1" x14ac:dyDescent="0.35"/>
    <row r="3934" customFormat="1" x14ac:dyDescent="0.35"/>
    <row r="3935" customFormat="1" x14ac:dyDescent="0.35"/>
    <row r="3936" customFormat="1" x14ac:dyDescent="0.35"/>
    <row r="3937" customFormat="1" x14ac:dyDescent="0.35"/>
    <row r="3938" customFormat="1" x14ac:dyDescent="0.35"/>
    <row r="3939" customFormat="1" x14ac:dyDescent="0.35"/>
    <row r="3940" customFormat="1" x14ac:dyDescent="0.35"/>
    <row r="3941" customFormat="1" x14ac:dyDescent="0.35"/>
    <row r="3942" customFormat="1" x14ac:dyDescent="0.35"/>
    <row r="3943" customFormat="1" x14ac:dyDescent="0.35"/>
    <row r="3944" customFormat="1" x14ac:dyDescent="0.35"/>
    <row r="3945" customFormat="1" x14ac:dyDescent="0.35"/>
    <row r="3946" customFormat="1" x14ac:dyDescent="0.35"/>
    <row r="3947" customFormat="1" x14ac:dyDescent="0.35"/>
    <row r="3948" customFormat="1" x14ac:dyDescent="0.35"/>
    <row r="3949" customFormat="1" x14ac:dyDescent="0.35"/>
    <row r="3950" customFormat="1" x14ac:dyDescent="0.35"/>
    <row r="3951" customFormat="1" x14ac:dyDescent="0.35"/>
    <row r="3952" customFormat="1" x14ac:dyDescent="0.35"/>
    <row r="3953" customFormat="1" x14ac:dyDescent="0.35"/>
    <row r="3954" customFormat="1" x14ac:dyDescent="0.35"/>
    <row r="3955" customFormat="1" x14ac:dyDescent="0.35"/>
    <row r="3956" customFormat="1" x14ac:dyDescent="0.35"/>
    <row r="3957" customFormat="1" x14ac:dyDescent="0.35"/>
    <row r="3958" customFormat="1" x14ac:dyDescent="0.35"/>
    <row r="3959" customFormat="1" x14ac:dyDescent="0.35"/>
    <row r="3960" customFormat="1" x14ac:dyDescent="0.35"/>
    <row r="3961" customFormat="1" x14ac:dyDescent="0.35"/>
    <row r="3962" customFormat="1" x14ac:dyDescent="0.35"/>
    <row r="3963" customFormat="1" x14ac:dyDescent="0.35"/>
    <row r="3964" customFormat="1" x14ac:dyDescent="0.35"/>
    <row r="3965" customFormat="1" x14ac:dyDescent="0.35"/>
    <row r="3966" customFormat="1" x14ac:dyDescent="0.35"/>
    <row r="3967" customFormat="1" x14ac:dyDescent="0.35"/>
    <row r="3968" customFormat="1" x14ac:dyDescent="0.35"/>
    <row r="3969" customFormat="1" x14ac:dyDescent="0.35"/>
    <row r="3970" customFormat="1" x14ac:dyDescent="0.35"/>
    <row r="3971" customFormat="1" x14ac:dyDescent="0.35"/>
    <row r="3972" customFormat="1" x14ac:dyDescent="0.35"/>
    <row r="3973" customFormat="1" x14ac:dyDescent="0.35"/>
    <row r="3974" customFormat="1" x14ac:dyDescent="0.35"/>
    <row r="3975" customFormat="1" x14ac:dyDescent="0.35"/>
    <row r="3976" customFormat="1" x14ac:dyDescent="0.35"/>
    <row r="3977" customFormat="1" x14ac:dyDescent="0.35"/>
    <row r="3978" customFormat="1" x14ac:dyDescent="0.35"/>
    <row r="3979" customFormat="1" x14ac:dyDescent="0.35"/>
    <row r="3980" customFormat="1" x14ac:dyDescent="0.35"/>
    <row r="3981" customFormat="1" x14ac:dyDescent="0.35"/>
    <row r="3982" customFormat="1" x14ac:dyDescent="0.35"/>
    <row r="3983" customFormat="1" x14ac:dyDescent="0.35"/>
    <row r="3984" customFormat="1" x14ac:dyDescent="0.35"/>
    <row r="3985" customFormat="1" x14ac:dyDescent="0.35"/>
    <row r="3986" customFormat="1" x14ac:dyDescent="0.35"/>
    <row r="3987" customFormat="1" x14ac:dyDescent="0.35"/>
    <row r="3988" customFormat="1" x14ac:dyDescent="0.35"/>
    <row r="3989" customFormat="1" x14ac:dyDescent="0.35"/>
    <row r="3990" customFormat="1" x14ac:dyDescent="0.35"/>
    <row r="3991" customFormat="1" x14ac:dyDescent="0.35"/>
    <row r="3992" customFormat="1" x14ac:dyDescent="0.35"/>
    <row r="3993" customFormat="1" x14ac:dyDescent="0.35"/>
    <row r="3994" customFormat="1" x14ac:dyDescent="0.35"/>
    <row r="3995" customFormat="1" x14ac:dyDescent="0.35"/>
    <row r="3996" customFormat="1" x14ac:dyDescent="0.35"/>
    <row r="3997" customFormat="1" x14ac:dyDescent="0.35"/>
    <row r="3998" customFormat="1" x14ac:dyDescent="0.35"/>
    <row r="3999" customFormat="1" x14ac:dyDescent="0.35"/>
    <row r="4000" customFormat="1" x14ac:dyDescent="0.35"/>
    <row r="4001" customFormat="1" x14ac:dyDescent="0.35"/>
    <row r="4002" customFormat="1" x14ac:dyDescent="0.35"/>
    <row r="4003" customFormat="1" x14ac:dyDescent="0.35"/>
    <row r="4004" customFormat="1" x14ac:dyDescent="0.35"/>
    <row r="4005" customFormat="1" x14ac:dyDescent="0.35"/>
    <row r="4006" customFormat="1" x14ac:dyDescent="0.35"/>
    <row r="4007" customFormat="1" x14ac:dyDescent="0.35"/>
    <row r="4008" customFormat="1" x14ac:dyDescent="0.35"/>
    <row r="4009" customFormat="1" x14ac:dyDescent="0.35"/>
    <row r="4010" customFormat="1" x14ac:dyDescent="0.35"/>
    <row r="4011" customFormat="1" x14ac:dyDescent="0.35"/>
    <row r="4012" customFormat="1" x14ac:dyDescent="0.35"/>
    <row r="4013" customFormat="1" x14ac:dyDescent="0.35"/>
    <row r="4014" customFormat="1" x14ac:dyDescent="0.35"/>
    <row r="4015" customFormat="1" x14ac:dyDescent="0.35"/>
    <row r="4016" customFormat="1" x14ac:dyDescent="0.35"/>
    <row r="4017" customFormat="1" x14ac:dyDescent="0.35"/>
    <row r="4018" customFormat="1" x14ac:dyDescent="0.35"/>
    <row r="4019" customFormat="1" x14ac:dyDescent="0.35"/>
    <row r="4020" customFormat="1" x14ac:dyDescent="0.35"/>
    <row r="4021" customFormat="1" x14ac:dyDescent="0.35"/>
    <row r="4022" customFormat="1" x14ac:dyDescent="0.35"/>
    <row r="4023" customFormat="1" x14ac:dyDescent="0.35"/>
    <row r="4024" customFormat="1" x14ac:dyDescent="0.35"/>
    <row r="4025" customFormat="1" x14ac:dyDescent="0.35"/>
    <row r="4026" customFormat="1" x14ac:dyDescent="0.35"/>
    <row r="4027" customFormat="1" x14ac:dyDescent="0.35"/>
    <row r="4028" customFormat="1" x14ac:dyDescent="0.35"/>
    <row r="4029" customFormat="1" x14ac:dyDescent="0.35"/>
    <row r="4030" customFormat="1" x14ac:dyDescent="0.35"/>
    <row r="4031" customFormat="1" x14ac:dyDescent="0.35"/>
    <row r="4032" customFormat="1" x14ac:dyDescent="0.35"/>
    <row r="4033" customFormat="1" x14ac:dyDescent="0.35"/>
    <row r="4034" customFormat="1" x14ac:dyDescent="0.35"/>
    <row r="4035" customFormat="1" x14ac:dyDescent="0.35"/>
    <row r="4036" customFormat="1" x14ac:dyDescent="0.35"/>
    <row r="4037" customFormat="1" x14ac:dyDescent="0.35"/>
    <row r="4038" customFormat="1" x14ac:dyDescent="0.35"/>
    <row r="4039" customFormat="1" x14ac:dyDescent="0.35"/>
    <row r="4040" customFormat="1" x14ac:dyDescent="0.35"/>
    <row r="4041" customFormat="1" x14ac:dyDescent="0.35"/>
    <row r="4042" customFormat="1" x14ac:dyDescent="0.35"/>
    <row r="4043" customFormat="1" x14ac:dyDescent="0.35"/>
    <row r="4044" customFormat="1" x14ac:dyDescent="0.35"/>
    <row r="4045" customFormat="1" x14ac:dyDescent="0.35"/>
    <row r="4046" customFormat="1" x14ac:dyDescent="0.35"/>
    <row r="4047" customFormat="1" x14ac:dyDescent="0.35"/>
    <row r="4048" customFormat="1" x14ac:dyDescent="0.35"/>
    <row r="4049" customFormat="1" x14ac:dyDescent="0.35"/>
    <row r="4050" customFormat="1" x14ac:dyDescent="0.35"/>
    <row r="4051" customFormat="1" x14ac:dyDescent="0.35"/>
    <row r="4052" customFormat="1" x14ac:dyDescent="0.35"/>
    <row r="4053" customFormat="1" x14ac:dyDescent="0.35"/>
    <row r="4054" customFormat="1" x14ac:dyDescent="0.35"/>
    <row r="4055" customFormat="1" x14ac:dyDescent="0.35"/>
    <row r="4056" customFormat="1" x14ac:dyDescent="0.35"/>
    <row r="4057" customFormat="1" x14ac:dyDescent="0.35"/>
    <row r="4058" customFormat="1" x14ac:dyDescent="0.35"/>
    <row r="4059" customFormat="1" x14ac:dyDescent="0.35"/>
    <row r="4060" customFormat="1" x14ac:dyDescent="0.35"/>
    <row r="4061" customFormat="1" x14ac:dyDescent="0.35"/>
    <row r="4062" customFormat="1" x14ac:dyDescent="0.35"/>
    <row r="4063" customFormat="1" x14ac:dyDescent="0.35"/>
    <row r="4064" customFormat="1" x14ac:dyDescent="0.35"/>
    <row r="4065" customFormat="1" x14ac:dyDescent="0.35"/>
    <row r="4066" customFormat="1" x14ac:dyDescent="0.35"/>
    <row r="4067" customFormat="1" x14ac:dyDescent="0.35"/>
    <row r="4068" customFormat="1" x14ac:dyDescent="0.35"/>
    <row r="4069" customFormat="1" x14ac:dyDescent="0.35"/>
    <row r="4070" customFormat="1" x14ac:dyDescent="0.35"/>
    <row r="4071" customFormat="1" x14ac:dyDescent="0.35"/>
    <row r="4072" customFormat="1" x14ac:dyDescent="0.35"/>
    <row r="4073" customFormat="1" x14ac:dyDescent="0.35"/>
    <row r="4074" customFormat="1" x14ac:dyDescent="0.35"/>
    <row r="4075" customFormat="1" x14ac:dyDescent="0.35"/>
    <row r="4076" customFormat="1" x14ac:dyDescent="0.35"/>
    <row r="4077" customFormat="1" x14ac:dyDescent="0.35"/>
    <row r="4078" customFormat="1" x14ac:dyDescent="0.35"/>
    <row r="4079" customFormat="1" x14ac:dyDescent="0.35"/>
    <row r="4080" customFormat="1" x14ac:dyDescent="0.35"/>
    <row r="4081" customFormat="1" x14ac:dyDescent="0.35"/>
    <row r="4082" customFormat="1" x14ac:dyDescent="0.35"/>
    <row r="4083" customFormat="1" x14ac:dyDescent="0.35"/>
    <row r="4084" customFormat="1" x14ac:dyDescent="0.35"/>
    <row r="4085" customFormat="1" x14ac:dyDescent="0.35"/>
    <row r="4086" customFormat="1" x14ac:dyDescent="0.35"/>
    <row r="4087" customFormat="1" x14ac:dyDescent="0.35"/>
    <row r="4088" customFormat="1" x14ac:dyDescent="0.35"/>
    <row r="4089" customFormat="1" x14ac:dyDescent="0.35"/>
    <row r="4090" customFormat="1" x14ac:dyDescent="0.35"/>
    <row r="4091" customFormat="1" x14ac:dyDescent="0.35"/>
    <row r="4092" customFormat="1" x14ac:dyDescent="0.35"/>
    <row r="4093" customFormat="1" x14ac:dyDescent="0.35"/>
    <row r="4094" customFormat="1" x14ac:dyDescent="0.35"/>
    <row r="4095" customFormat="1" x14ac:dyDescent="0.35"/>
    <row r="4096" customFormat="1" x14ac:dyDescent="0.35"/>
    <row r="4097" customFormat="1" x14ac:dyDescent="0.35"/>
    <row r="4098" customFormat="1" x14ac:dyDescent="0.35"/>
    <row r="4099" customFormat="1" x14ac:dyDescent="0.35"/>
    <row r="4100" customFormat="1" x14ac:dyDescent="0.35"/>
    <row r="4101" customFormat="1" x14ac:dyDescent="0.35"/>
    <row r="4102" customFormat="1" x14ac:dyDescent="0.35"/>
    <row r="4103" customFormat="1" x14ac:dyDescent="0.35"/>
    <row r="4104" customFormat="1" x14ac:dyDescent="0.35"/>
    <row r="4105" customFormat="1" x14ac:dyDescent="0.35"/>
    <row r="4106" customFormat="1" x14ac:dyDescent="0.35"/>
    <row r="4107" customFormat="1" x14ac:dyDescent="0.35"/>
    <row r="4108" customFormat="1" x14ac:dyDescent="0.35"/>
    <row r="4109" customFormat="1" x14ac:dyDescent="0.35"/>
    <row r="4110" customFormat="1" x14ac:dyDescent="0.35"/>
    <row r="4111" customFormat="1" x14ac:dyDescent="0.35"/>
    <row r="4112" customFormat="1" x14ac:dyDescent="0.35"/>
    <row r="4113" customFormat="1" x14ac:dyDescent="0.35"/>
    <row r="4114" customFormat="1" x14ac:dyDescent="0.35"/>
    <row r="4115" customFormat="1" x14ac:dyDescent="0.35"/>
    <row r="4116" customFormat="1" x14ac:dyDescent="0.35"/>
    <row r="4117" customFormat="1" x14ac:dyDescent="0.35"/>
    <row r="4118" customFormat="1" x14ac:dyDescent="0.35"/>
    <row r="4119" customFormat="1" x14ac:dyDescent="0.35"/>
    <row r="4120" customFormat="1" x14ac:dyDescent="0.35"/>
    <row r="4121" customFormat="1" x14ac:dyDescent="0.35"/>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7B5598-395E-47F7-BC40-9F4A7533EF62}">
  <dimension ref="B1:C9"/>
  <sheetViews>
    <sheetView workbookViewId="0">
      <selection activeCell="C5" sqref="C5"/>
    </sheetView>
  </sheetViews>
  <sheetFormatPr defaultRowHeight="14.5" x14ac:dyDescent="0.35"/>
  <cols>
    <col min="2" max="2" width="13.90625" bestFit="1" customWidth="1"/>
    <col min="3" max="3" width="22.36328125" bestFit="1" customWidth="1"/>
  </cols>
  <sheetData>
    <row r="1" spans="2:3" x14ac:dyDescent="0.35">
      <c r="B1" s="1" t="s">
        <v>92</v>
      </c>
      <c r="C1" t="s" vm="1">
        <v>20</v>
      </c>
    </row>
    <row r="3" spans="2:3" x14ac:dyDescent="0.35">
      <c r="B3" s="1" t="s">
        <v>107</v>
      </c>
      <c r="C3" s="5" t="s">
        <v>10</v>
      </c>
    </row>
    <row r="4" spans="2:3" x14ac:dyDescent="0.35">
      <c r="B4" s="2">
        <v>1</v>
      </c>
      <c r="C4" s="5">
        <v>17.581432220558444</v>
      </c>
    </row>
    <row r="5" spans="2:3" x14ac:dyDescent="0.35">
      <c r="B5" s="2">
        <v>2</v>
      </c>
      <c r="C5" s="5">
        <v>15.567826364506862</v>
      </c>
    </row>
    <row r="6" spans="2:3" x14ac:dyDescent="0.35">
      <c r="B6" s="2">
        <v>3</v>
      </c>
      <c r="C6" s="5">
        <v>13.823732151649434</v>
      </c>
    </row>
    <row r="7" spans="2:3" x14ac:dyDescent="0.35">
      <c r="B7" s="2">
        <v>4</v>
      </c>
      <c r="C7" s="5">
        <v>12.289975772259236</v>
      </c>
    </row>
    <row r="8" spans="2:3" x14ac:dyDescent="0.35">
      <c r="B8" s="2">
        <v>5</v>
      </c>
      <c r="C8" s="5">
        <v>10.583524789982286</v>
      </c>
    </row>
    <row r="9" spans="2:3" x14ac:dyDescent="0.35">
      <c r="B9" s="2" t="s">
        <v>3</v>
      </c>
      <c r="C9" s="5">
        <v>12.144196055952776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264EBF-3D41-4F27-B610-35CB7B741F2F}">
  <dimension ref="A1:J28"/>
  <sheetViews>
    <sheetView workbookViewId="0">
      <selection activeCell="A2" sqref="A2"/>
    </sheetView>
  </sheetViews>
  <sheetFormatPr defaultRowHeight="14.5" x14ac:dyDescent="0.35"/>
  <cols>
    <col min="1" max="1" width="11" bestFit="1" customWidth="1"/>
    <col min="3" max="3" width="11.81640625" bestFit="1" customWidth="1"/>
    <col min="5" max="5" width="13.08984375" bestFit="1" customWidth="1"/>
    <col min="7" max="7" width="22.6328125" bestFit="1" customWidth="1"/>
    <col min="9" max="9" width="21.453125" bestFit="1" customWidth="1"/>
    <col min="10" max="11" width="19.7265625" bestFit="1" customWidth="1"/>
  </cols>
  <sheetData>
    <row r="1" spans="1:10" x14ac:dyDescent="0.35">
      <c r="A1" t="s">
        <v>95</v>
      </c>
      <c r="C1" t="s">
        <v>110</v>
      </c>
      <c r="E1" t="s">
        <v>96</v>
      </c>
      <c r="G1" t="s">
        <v>118</v>
      </c>
      <c r="I1" t="s">
        <v>114</v>
      </c>
      <c r="J1" t="s">
        <v>113</v>
      </c>
    </row>
    <row r="2" spans="1:10" x14ac:dyDescent="0.35">
      <c r="A2" s="5">
        <v>99441</v>
      </c>
      <c r="C2">
        <v>15744875.140000001</v>
      </c>
      <c r="E2">
        <v>112650</v>
      </c>
      <c r="G2">
        <v>3095</v>
      </c>
      <c r="I2" s="5">
        <v>4.0861817560161304</v>
      </c>
      <c r="J2">
        <v>99441</v>
      </c>
    </row>
    <row r="3" spans="1:10" x14ac:dyDescent="0.35">
      <c r="A3">
        <f>GETPIVOTDATA("[Measures].[Count of order_id]",$A$1)</f>
        <v>99441</v>
      </c>
      <c r="C3">
        <f>GETPIVOTDATA("[Measures].[Sum of payment_value]",$C$1)</f>
        <v>15744875.140000001</v>
      </c>
      <c r="E3">
        <f>GETPIVOTDATA("[Measures].[Count of product_id 2]",$E$1)</f>
        <v>112650</v>
      </c>
      <c r="G3">
        <f>GETPIVOTDATA("[Measures].[Distinct Count of seller_id]",$G$1)</f>
        <v>3095</v>
      </c>
      <c r="I3" s="4">
        <f>GETPIVOTDATA("[Measures].[Average of review_score]",$I$1)</f>
        <v>4.0861817560161304</v>
      </c>
    </row>
    <row r="5" spans="1:10" x14ac:dyDescent="0.35">
      <c r="A5" t="s">
        <v>10</v>
      </c>
      <c r="C5" t="s">
        <v>116</v>
      </c>
      <c r="E5" t="s">
        <v>117</v>
      </c>
    </row>
    <row r="6" spans="1:10" x14ac:dyDescent="0.35">
      <c r="A6" s="5">
        <v>12.144196055952776</v>
      </c>
      <c r="C6">
        <v>4119</v>
      </c>
      <c r="E6">
        <v>27</v>
      </c>
    </row>
    <row r="7" spans="1:10" x14ac:dyDescent="0.35">
      <c r="A7" s="5">
        <f>GETPIVOTDATA("[Measures].[Average of Shipping_days]",$A$5)</f>
        <v>12.144196055952776</v>
      </c>
      <c r="C7">
        <f>GETPIVOTDATA("[Measures].[Distinct Count of customer_city]",$C$5)</f>
        <v>4119</v>
      </c>
      <c r="E7">
        <f>GETPIVOTDATA("[Measures].[Distinct Count of customer_state]",$E$5)</f>
        <v>27</v>
      </c>
    </row>
    <row r="10" spans="1:10" x14ac:dyDescent="0.35">
      <c r="A10" t="s">
        <v>115</v>
      </c>
    </row>
    <row r="11" spans="1:10" x14ac:dyDescent="0.35">
      <c r="A11">
        <v>99441</v>
      </c>
      <c r="C11" s="8"/>
      <c r="D11" s="9"/>
      <c r="E11" s="10"/>
    </row>
    <row r="12" spans="1:10" x14ac:dyDescent="0.35">
      <c r="A12">
        <f>GETPIVOTDATA("[Measures].[Distinct Count of customer_id]",$A$10)</f>
        <v>99441</v>
      </c>
      <c r="C12" s="11"/>
      <c r="D12" s="12"/>
      <c r="E12" s="13"/>
    </row>
    <row r="13" spans="1:10" x14ac:dyDescent="0.35">
      <c r="C13" s="11"/>
      <c r="D13" s="12"/>
      <c r="E13" s="13"/>
    </row>
    <row r="14" spans="1:10" x14ac:dyDescent="0.35">
      <c r="C14" s="11"/>
      <c r="D14" s="12"/>
      <c r="E14" s="13"/>
    </row>
    <row r="15" spans="1:10" x14ac:dyDescent="0.35">
      <c r="C15" s="11"/>
      <c r="D15" s="12"/>
      <c r="E15" s="13"/>
    </row>
    <row r="16" spans="1:10" x14ac:dyDescent="0.35">
      <c r="C16" s="11"/>
      <c r="D16" s="12"/>
      <c r="E16" s="13"/>
    </row>
    <row r="17" spans="3:5" x14ac:dyDescent="0.35">
      <c r="C17" s="11"/>
      <c r="D17" s="12"/>
      <c r="E17" s="13"/>
    </row>
    <row r="18" spans="3:5" x14ac:dyDescent="0.35">
      <c r="C18" s="11"/>
      <c r="D18" s="12"/>
      <c r="E18" s="13"/>
    </row>
    <row r="19" spans="3:5" x14ac:dyDescent="0.35">
      <c r="C19" s="11"/>
      <c r="D19" s="12"/>
      <c r="E19" s="13"/>
    </row>
    <row r="20" spans="3:5" x14ac:dyDescent="0.35">
      <c r="C20" s="11"/>
      <c r="D20" s="12"/>
      <c r="E20" s="13"/>
    </row>
    <row r="21" spans="3:5" x14ac:dyDescent="0.35">
      <c r="C21" s="11"/>
      <c r="D21" s="12"/>
      <c r="E21" s="13"/>
    </row>
    <row r="22" spans="3:5" x14ac:dyDescent="0.35">
      <c r="C22" s="11"/>
      <c r="D22" s="12"/>
      <c r="E22" s="13"/>
    </row>
    <row r="23" spans="3:5" x14ac:dyDescent="0.35">
      <c r="C23" s="11"/>
      <c r="D23" s="12"/>
      <c r="E23" s="13"/>
    </row>
    <row r="24" spans="3:5" x14ac:dyDescent="0.35">
      <c r="C24" s="11"/>
      <c r="D24" s="12"/>
      <c r="E24" s="13"/>
    </row>
    <row r="25" spans="3:5" x14ac:dyDescent="0.35">
      <c r="C25" s="11"/>
      <c r="D25" s="12"/>
      <c r="E25" s="13"/>
    </row>
    <row r="26" spans="3:5" x14ac:dyDescent="0.35">
      <c r="C26" s="11"/>
      <c r="D26" s="12"/>
      <c r="E26" s="13"/>
    </row>
    <row r="27" spans="3:5" x14ac:dyDescent="0.35">
      <c r="C27" s="11"/>
      <c r="D27" s="12"/>
      <c r="E27" s="13"/>
    </row>
    <row r="28" spans="3:5" x14ac:dyDescent="0.35">
      <c r="C28" s="14"/>
      <c r="D28" s="15"/>
      <c r="E28" s="16"/>
    </row>
  </sheetData>
  <pageMargins left="0.7" right="0.7" top="0.75" bottom="0.75" header="0.3" footer="0.3"/>
  <pageSetup orientation="portrait" r:id="rId1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3F15-2741-4834-93C3-3832C3F9035B}">
  <dimension ref="A1:I11"/>
  <sheetViews>
    <sheetView topLeftCell="D1" workbookViewId="0">
      <selection activeCell="E2" sqref="E2"/>
    </sheetView>
  </sheetViews>
  <sheetFormatPr defaultRowHeight="14.5" x14ac:dyDescent="0.35"/>
  <cols>
    <col min="1" max="1" width="12.36328125" bestFit="1" customWidth="1"/>
    <col min="2" max="2" width="15.81640625" bestFit="1" customWidth="1"/>
    <col min="5" max="5" width="12.36328125" bestFit="1" customWidth="1"/>
    <col min="6" max="6" width="15.81640625" bestFit="1" customWidth="1"/>
    <col min="8" max="8" width="13.90625" customWidth="1"/>
  </cols>
  <sheetData>
    <row r="1" spans="1:9" x14ac:dyDescent="0.35">
      <c r="A1" s="1" t="s">
        <v>0</v>
      </c>
      <c r="B1" t="s">
        <v>8</v>
      </c>
      <c r="E1" s="1" t="s">
        <v>0</v>
      </c>
      <c r="F1" t="s">
        <v>8</v>
      </c>
      <c r="H1" t="s">
        <v>111</v>
      </c>
      <c r="I1" t="s">
        <v>112</v>
      </c>
    </row>
    <row r="2" spans="1:9" x14ac:dyDescent="0.35">
      <c r="A2" s="2" t="s">
        <v>123</v>
      </c>
      <c r="B2">
        <v>2</v>
      </c>
      <c r="E2" s="2" t="s">
        <v>103</v>
      </c>
      <c r="F2">
        <v>329</v>
      </c>
      <c r="H2" s="3">
        <f>(GETPIVOTDATA("[Measures].[Count of order_id]",$E$1,"[Orders].[order_purchase_timestamp (Year)]","[Orders].[order_purchase_timestamp (Year)].&amp;[2017]")/GETPIVOTDATA("[Measures].[Count of order_id]",$E$1,"[Orders].[order_purchase_timestamp (Year)]","[Orders].[order_purchase_timestamp (Year)].&amp;[2016]"))-1</f>
        <v>136.08510638297872</v>
      </c>
      <c r="I2" s="3">
        <f>(GETPIVOTDATA("[Measures].[Count of order_id]",$E$1,"[Orders].[order_purchase_timestamp (Year)]","[Orders].[order_purchase_timestamp (Year)].&amp;[2018]")/GETPIVOTDATA("[Measures].[Count of order_id]",$E$1,"[Orders].[order_purchase_timestamp (Year)]","[Orders].[order_purchase_timestamp (Year)].&amp;[2017]"))-1</f>
        <v>0.19755659519744584</v>
      </c>
    </row>
    <row r="3" spans="1:9" x14ac:dyDescent="0.35">
      <c r="A3" s="2" t="s">
        <v>97</v>
      </c>
      <c r="B3">
        <v>620</v>
      </c>
      <c r="E3" s="2" t="s">
        <v>104</v>
      </c>
      <c r="F3">
        <v>45101</v>
      </c>
    </row>
    <row r="4" spans="1:9" x14ac:dyDescent="0.35">
      <c r="A4" s="2" t="s">
        <v>98</v>
      </c>
      <c r="B4">
        <v>5</v>
      </c>
      <c r="E4" s="2" t="s">
        <v>105</v>
      </c>
      <c r="F4">
        <v>54011</v>
      </c>
      <c r="I4" s="17">
        <f>(GETPIVOTDATA("[Measures].[Count of order_id]",$E$1,"[Orders].[order_purchase_timestamp (Year)]","[Orders].[order_purchase_timestamp (Year)].&amp;[2018]")/GETPIVOTDATA("[Measures].[Count of order_id]",$E$1,"[Orders].[order_purchase_timestamp (Year)]","[Orders].[order_purchase_timestamp (Year)].&amp;[2017]"))-1</f>
        <v>0.19755659519744584</v>
      </c>
    </row>
    <row r="5" spans="1:9" x14ac:dyDescent="0.35">
      <c r="A5" s="2" t="s">
        <v>93</v>
      </c>
      <c r="B5">
        <v>96483</v>
      </c>
      <c r="E5" s="2" t="s">
        <v>3</v>
      </c>
      <c r="F5">
        <v>99441</v>
      </c>
    </row>
    <row r="6" spans="1:9" x14ac:dyDescent="0.35">
      <c r="A6" s="2" t="s">
        <v>99</v>
      </c>
      <c r="B6">
        <v>314</v>
      </c>
      <c r="E6" s="2" t="s">
        <v>106</v>
      </c>
    </row>
    <row r="7" spans="1:9" x14ac:dyDescent="0.35">
      <c r="A7" s="2" t="s">
        <v>100</v>
      </c>
      <c r="B7">
        <v>301</v>
      </c>
    </row>
    <row r="8" spans="1:9" x14ac:dyDescent="0.35">
      <c r="A8" s="2" t="s">
        <v>101</v>
      </c>
      <c r="B8">
        <v>1107</v>
      </c>
    </row>
    <row r="9" spans="1:9" x14ac:dyDescent="0.35">
      <c r="A9" s="2" t="s">
        <v>120</v>
      </c>
      <c r="B9">
        <v>609</v>
      </c>
    </row>
    <row r="10" spans="1:9" x14ac:dyDescent="0.35">
      <c r="A10" s="2" t="s">
        <v>3</v>
      </c>
      <c r="B10">
        <v>99441</v>
      </c>
    </row>
    <row r="11" spans="1:9" x14ac:dyDescent="0.35">
      <c r="A11" s="2" t="s">
        <v>102</v>
      </c>
    </row>
  </sheetData>
  <pageMargins left="0.7" right="0.7" top="0.75" bottom="0.75" header="0.3" footer="0.3"/>
  <drawing r:id="rId3"/>
  <extLst>
    <ext xmlns:x15="http://schemas.microsoft.com/office/spreadsheetml/2010/11/main" uri="{7E03D99C-DC04-49d9-9315-930204A7B6E9}">
      <x15:timelineRefs>
        <x15:timelineRef r:id="rId4"/>
      </x15:timelineRef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DE3311-625F-49CE-BC37-97226A0B46DB}">
  <dimension ref="A1:I77"/>
  <sheetViews>
    <sheetView topLeftCell="C1" workbookViewId="0">
      <selection activeCell="G3" sqref="G2:G76"/>
    </sheetView>
  </sheetViews>
  <sheetFormatPr defaultRowHeight="14.5" x14ac:dyDescent="0.35"/>
  <cols>
    <col min="1" max="1" width="13.36328125" bestFit="1" customWidth="1"/>
    <col min="2" max="2" width="15.81640625" bestFit="1" customWidth="1"/>
    <col min="3" max="6" width="10.08984375" bestFit="1" customWidth="1"/>
    <col min="7" max="7" width="43.7265625" bestFit="1" customWidth="1"/>
    <col min="8" max="8" width="21.453125" bestFit="1" customWidth="1"/>
    <col min="9" max="9" width="22.36328125" style="4" bestFit="1" customWidth="1"/>
    <col min="10" max="646" width="10.08984375" bestFit="1" customWidth="1"/>
    <col min="647" max="647" width="4.81640625" bestFit="1" customWidth="1"/>
    <col min="648" max="648" width="10.7265625" bestFit="1" customWidth="1"/>
  </cols>
  <sheetData>
    <row r="1" spans="1:9" x14ac:dyDescent="0.35">
      <c r="A1" s="1" t="s">
        <v>0</v>
      </c>
      <c r="B1" t="s">
        <v>8</v>
      </c>
      <c r="G1" s="1" t="s">
        <v>0</v>
      </c>
      <c r="H1" t="s">
        <v>114</v>
      </c>
      <c r="I1" s="4" t="s">
        <v>10</v>
      </c>
    </row>
    <row r="2" spans="1:9" x14ac:dyDescent="0.35">
      <c r="A2" s="2" t="s">
        <v>108</v>
      </c>
      <c r="B2">
        <v>6541</v>
      </c>
      <c r="G2" s="2" t="s">
        <v>21</v>
      </c>
      <c r="H2" s="5">
        <v>4.0219780219780219</v>
      </c>
      <c r="I2" s="4">
        <v>11.065934065934066</v>
      </c>
    </row>
    <row r="3" spans="1:9" x14ac:dyDescent="0.35">
      <c r="A3" s="2" t="s">
        <v>109</v>
      </c>
      <c r="B3">
        <v>92900</v>
      </c>
      <c r="G3" s="2" t="s">
        <v>22</v>
      </c>
      <c r="H3" s="5">
        <v>4.2702702702702702</v>
      </c>
      <c r="I3" s="4">
        <v>9.5653153153153152</v>
      </c>
    </row>
    <row r="4" spans="1:9" x14ac:dyDescent="0.35">
      <c r="A4" s="2" t="s">
        <v>3</v>
      </c>
      <c r="B4">
        <v>99441</v>
      </c>
      <c r="G4" s="2" t="s">
        <v>23</v>
      </c>
      <c r="H4" s="5">
        <v>4.3794642857142856</v>
      </c>
      <c r="I4" s="4">
        <v>10.522321428571429</v>
      </c>
    </row>
    <row r="5" spans="1:9" x14ac:dyDescent="0.35">
      <c r="G5" s="2" t="s">
        <v>24</v>
      </c>
      <c r="H5" s="5">
        <v>4.0505050505050502</v>
      </c>
      <c r="I5" s="4">
        <v>10.939393939393939</v>
      </c>
    </row>
    <row r="6" spans="1:9" x14ac:dyDescent="0.35">
      <c r="G6" s="2" t="s">
        <v>25</v>
      </c>
      <c r="H6" s="5">
        <v>4.1363636363636367</v>
      </c>
      <c r="I6" s="4">
        <v>5.6363636363636367</v>
      </c>
    </row>
    <row r="7" spans="1:9" x14ac:dyDescent="0.35">
      <c r="G7" s="2" t="s">
        <v>26</v>
      </c>
      <c r="H7" s="5">
        <v>4</v>
      </c>
      <c r="I7" s="4">
        <v>8.5897435897435894</v>
      </c>
    </row>
    <row r="8" spans="1:9" x14ac:dyDescent="0.35">
      <c r="G8" s="2" t="s">
        <v>27</v>
      </c>
      <c r="H8" s="5">
        <v>4.0546875</v>
      </c>
      <c r="I8" s="4">
        <v>14.9375</v>
      </c>
    </row>
    <row r="9" spans="1:9" x14ac:dyDescent="0.35">
      <c r="G9" s="2" t="s">
        <v>28</v>
      </c>
      <c r="H9" s="5">
        <v>3.8410404624277459</v>
      </c>
      <c r="I9" s="4">
        <v>13.378612716763005</v>
      </c>
    </row>
    <row r="10" spans="1:9" x14ac:dyDescent="0.35">
      <c r="G10" s="2" t="s">
        <v>29</v>
      </c>
      <c r="H10" s="5">
        <v>4.0961340206185568</v>
      </c>
      <c r="I10" s="4">
        <v>12.011082474226804</v>
      </c>
    </row>
    <row r="11" spans="1:9" x14ac:dyDescent="0.35">
      <c r="G11" s="2" t="s">
        <v>30</v>
      </c>
      <c r="H11" s="5">
        <v>4.0553011623811202</v>
      </c>
      <c r="I11" s="4">
        <v>12.339203945051075</v>
      </c>
    </row>
    <row r="12" spans="1:9" x14ac:dyDescent="0.35">
      <c r="G12" s="2" t="s">
        <v>31</v>
      </c>
      <c r="H12" s="5">
        <v>4.1802721088435373</v>
      </c>
      <c r="I12" s="4">
        <v>9.9421768707483</v>
      </c>
    </row>
    <row r="13" spans="1:9" x14ac:dyDescent="0.35">
      <c r="G13" s="2" t="s">
        <v>32</v>
      </c>
      <c r="H13" s="5">
        <v>4.1845156889495225</v>
      </c>
      <c r="I13" s="4">
        <v>11.800818553888131</v>
      </c>
    </row>
    <row r="14" spans="1:9" x14ac:dyDescent="0.35">
      <c r="G14" s="2" t="s">
        <v>33</v>
      </c>
      <c r="H14" s="5">
        <v>4.1893291893291895</v>
      </c>
      <c r="I14" s="4">
        <v>11.491582491582491</v>
      </c>
    </row>
    <row r="15" spans="1:9" x14ac:dyDescent="0.35">
      <c r="G15" s="2" t="s">
        <v>34</v>
      </c>
      <c r="H15" s="5">
        <v>3.9823864246590053</v>
      </c>
      <c r="I15" s="4">
        <v>12.773064117710236</v>
      </c>
    </row>
    <row r="16" spans="1:9" x14ac:dyDescent="0.35">
      <c r="G16" s="2" t="s">
        <v>35</v>
      </c>
      <c r="H16" s="5">
        <v>3.8933333333333335</v>
      </c>
      <c r="I16" s="4">
        <v>13.298666666666668</v>
      </c>
    </row>
    <row r="17" spans="7:9" x14ac:dyDescent="0.35">
      <c r="G17" s="2" t="s">
        <v>36</v>
      </c>
      <c r="H17" s="5">
        <v>3.9090909090909092</v>
      </c>
      <c r="I17" s="4">
        <v>15.045454545454545</v>
      </c>
    </row>
    <row r="18" spans="7:9" x14ac:dyDescent="0.35">
      <c r="G18" s="2" t="s">
        <v>37</v>
      </c>
      <c r="H18" s="5">
        <v>4.0338266384778017</v>
      </c>
      <c r="I18" s="4">
        <v>13.245243128964059</v>
      </c>
    </row>
    <row r="19" spans="7:9" x14ac:dyDescent="0.35">
      <c r="G19" s="2" t="s">
        <v>38</v>
      </c>
      <c r="H19" s="5">
        <v>4.666666666666667</v>
      </c>
      <c r="I19" s="4">
        <v>10.75</v>
      </c>
    </row>
    <row r="20" spans="7:9" x14ac:dyDescent="0.35">
      <c r="G20" s="2" t="s">
        <v>39</v>
      </c>
      <c r="H20" s="5">
        <v>4.2307692307692308</v>
      </c>
      <c r="I20" s="4">
        <v>10.076923076923077</v>
      </c>
    </row>
    <row r="21" spans="7:9" x14ac:dyDescent="0.35">
      <c r="G21" s="2" t="s">
        <v>40</v>
      </c>
      <c r="H21" s="5">
        <v>4.0396825396825395</v>
      </c>
      <c r="I21" s="4">
        <v>11.595238095238095</v>
      </c>
    </row>
    <row r="22" spans="7:9" x14ac:dyDescent="0.35">
      <c r="G22" s="2" t="s">
        <v>41</v>
      </c>
      <c r="H22" s="5">
        <v>4.0708884688090734</v>
      </c>
      <c r="I22" s="4">
        <v>13.189035916824196</v>
      </c>
    </row>
    <row r="23" spans="7:9" x14ac:dyDescent="0.35">
      <c r="G23" s="2" t="s">
        <v>42</v>
      </c>
      <c r="H23" s="5">
        <v>4.0864864864864865</v>
      </c>
      <c r="I23" s="4">
        <v>10.598648648648648</v>
      </c>
    </row>
    <row r="24" spans="7:9" x14ac:dyDescent="0.35">
      <c r="G24" s="2" t="s">
        <v>43</v>
      </c>
      <c r="H24" s="5">
        <v>4.4123711340206189</v>
      </c>
      <c r="I24" s="4">
        <v>12.195876288659793</v>
      </c>
    </row>
    <row r="25" spans="7:9" x14ac:dyDescent="0.35">
      <c r="G25" s="2" t="s">
        <v>44</v>
      </c>
      <c r="H25" s="5">
        <v>4.1845493562231759</v>
      </c>
      <c r="I25" s="4">
        <v>9.6051502145922747</v>
      </c>
    </row>
    <row r="26" spans="7:9" x14ac:dyDescent="0.35">
      <c r="G26" s="2" t="s">
        <v>45</v>
      </c>
      <c r="H26" s="5">
        <v>4.2192513368983962</v>
      </c>
      <c r="I26" s="4">
        <v>11.727272727272727</v>
      </c>
    </row>
    <row r="27" spans="7:9" x14ac:dyDescent="0.35">
      <c r="G27" s="2" t="s">
        <v>46</v>
      </c>
      <c r="H27" s="5">
        <v>3.8888888888888888</v>
      </c>
      <c r="I27" s="4">
        <v>11.061728395061728</v>
      </c>
    </row>
    <row r="28" spans="7:9" x14ac:dyDescent="0.35">
      <c r="G28" s="2" t="s">
        <v>47</v>
      </c>
      <c r="H28" s="5">
        <v>4.1773522064945876</v>
      </c>
      <c r="I28" s="4">
        <v>12.101026922009437</v>
      </c>
    </row>
    <row r="29" spans="7:9" x14ac:dyDescent="0.35">
      <c r="G29" s="2" t="s">
        <v>48</v>
      </c>
      <c r="H29" s="5">
        <v>4.0847457627118642</v>
      </c>
      <c r="I29" s="4">
        <v>12.220338983050848</v>
      </c>
    </row>
    <row r="30" spans="7:9" x14ac:dyDescent="0.35">
      <c r="G30" s="2" t="s">
        <v>49</v>
      </c>
      <c r="H30" s="5">
        <v>4.1636125654450264</v>
      </c>
      <c r="I30" s="4">
        <v>10.992146596858639</v>
      </c>
    </row>
    <row r="31" spans="7:9" x14ac:dyDescent="0.35">
      <c r="G31" s="2" t="s">
        <v>50</v>
      </c>
      <c r="H31" s="5">
        <v>4.1373390557939915</v>
      </c>
      <c r="I31" s="4">
        <v>13.429184549356224</v>
      </c>
    </row>
    <row r="32" spans="7:9" x14ac:dyDescent="0.35">
      <c r="G32" s="2" t="s">
        <v>51</v>
      </c>
      <c r="H32" s="5">
        <v>4.0984251968503935</v>
      </c>
      <c r="I32" s="4">
        <v>12.69763779527559</v>
      </c>
    </row>
    <row r="33" spans="7:9" x14ac:dyDescent="0.35">
      <c r="G33" s="2" t="s">
        <v>52</v>
      </c>
      <c r="H33" s="5">
        <v>4.1818181818181817</v>
      </c>
      <c r="I33" s="4">
        <v>10.609250398724082</v>
      </c>
    </row>
    <row r="34" spans="7:9" x14ac:dyDescent="0.35">
      <c r="G34" s="2" t="s">
        <v>53</v>
      </c>
      <c r="H34" s="5">
        <v>4.1710714750683504</v>
      </c>
      <c r="I34" s="4">
        <v>11.892982684546283</v>
      </c>
    </row>
    <row r="35" spans="7:9" x14ac:dyDescent="0.35">
      <c r="G35" s="2" t="s">
        <v>54</v>
      </c>
      <c r="H35" s="5">
        <v>4.1893203883495147</v>
      </c>
      <c r="I35" s="4">
        <v>10.927184466019417</v>
      </c>
    </row>
    <row r="36" spans="7:9" x14ac:dyDescent="0.35">
      <c r="G36" s="2" t="s">
        <v>55</v>
      </c>
      <c r="H36" s="5">
        <v>4.2352941176470589</v>
      </c>
      <c r="I36" s="4">
        <v>15.357142857142858</v>
      </c>
    </row>
    <row r="37" spans="7:9" x14ac:dyDescent="0.35">
      <c r="G37" s="2" t="s">
        <v>56</v>
      </c>
      <c r="H37" s="5">
        <v>4.4000000000000004</v>
      </c>
      <c r="I37" s="4">
        <v>9.84</v>
      </c>
    </row>
    <row r="38" spans="7:9" x14ac:dyDescent="0.35">
      <c r="G38" s="2" t="s">
        <v>57</v>
      </c>
      <c r="H38" s="5">
        <v>3.6923076923076925</v>
      </c>
      <c r="I38" s="4">
        <v>11.923076923076923</v>
      </c>
    </row>
    <row r="39" spans="7:9" x14ac:dyDescent="0.35">
      <c r="G39" s="2" t="s">
        <v>58</v>
      </c>
      <c r="H39" s="5">
        <v>4.5</v>
      </c>
      <c r="I39" s="4">
        <v>7.75</v>
      </c>
    </row>
    <row r="40" spans="7:9" x14ac:dyDescent="0.35">
      <c r="G40" s="2" t="s">
        <v>59</v>
      </c>
      <c r="H40" s="5">
        <v>3.7053571428571428</v>
      </c>
      <c r="I40" s="4">
        <v>12.107142857142858</v>
      </c>
    </row>
    <row r="41" spans="7:9" x14ac:dyDescent="0.35">
      <c r="G41" s="2" t="s">
        <v>60</v>
      </c>
      <c r="H41" s="5">
        <v>3.9338842975206614</v>
      </c>
      <c r="I41" s="4">
        <v>13.446280991735538</v>
      </c>
    </row>
    <row r="42" spans="7:9" x14ac:dyDescent="0.35">
      <c r="G42" s="2" t="s">
        <v>61</v>
      </c>
      <c r="H42" s="5">
        <v>4.1481906950028717</v>
      </c>
      <c r="I42" s="4">
        <v>13.363009764503159</v>
      </c>
    </row>
    <row r="43" spans="7:9" x14ac:dyDescent="0.35">
      <c r="G43" s="2" t="s">
        <v>62</v>
      </c>
      <c r="H43" s="5">
        <v>4.3793103448275863</v>
      </c>
      <c r="I43" s="4">
        <v>11.482758620689655</v>
      </c>
    </row>
    <row r="44" spans="7:9" x14ac:dyDescent="0.35">
      <c r="G44" s="2" t="s">
        <v>63</v>
      </c>
      <c r="H44" s="5">
        <v>3.7407407407407409</v>
      </c>
      <c r="I44" s="4">
        <v>9.6296296296296298</v>
      </c>
    </row>
    <row r="45" spans="7:9" x14ac:dyDescent="0.35">
      <c r="G45" s="2" t="s">
        <v>64</v>
      </c>
      <c r="H45" s="5">
        <v>4.2025862068965516</v>
      </c>
      <c r="I45" s="4">
        <v>10.672413793103448</v>
      </c>
    </row>
    <row r="46" spans="7:9" x14ac:dyDescent="0.35">
      <c r="G46" s="2" t="s">
        <v>65</v>
      </c>
      <c r="H46" s="5">
        <v>4.0292792792792795</v>
      </c>
      <c r="I46" s="4">
        <v>12.817117117117117</v>
      </c>
    </row>
    <row r="47" spans="7:9" x14ac:dyDescent="0.35">
      <c r="G47" s="2" t="s">
        <v>66</v>
      </c>
      <c r="H47" s="5">
        <v>4.1923076923076925</v>
      </c>
      <c r="I47" s="4">
        <v>12.701923076923077</v>
      </c>
    </row>
    <row r="48" spans="7:9" x14ac:dyDescent="0.35">
      <c r="G48" s="2" t="s">
        <v>67</v>
      </c>
      <c r="H48" s="5">
        <v>4.5</v>
      </c>
      <c r="I48" s="4">
        <v>7.666666666666667</v>
      </c>
    </row>
    <row r="49" spans="7:9" x14ac:dyDescent="0.35">
      <c r="G49" s="2" t="s">
        <v>68</v>
      </c>
      <c r="H49" s="5">
        <v>4.384615384615385</v>
      </c>
      <c r="I49" s="4">
        <v>7.1730769230769234</v>
      </c>
    </row>
    <row r="50" spans="7:9" x14ac:dyDescent="0.35">
      <c r="G50" s="2" t="s">
        <v>69</v>
      </c>
      <c r="H50" s="5">
        <v>4.4636542239685655</v>
      </c>
      <c r="I50" s="4">
        <v>11.766208251473477</v>
      </c>
    </row>
    <row r="51" spans="7:9" x14ac:dyDescent="0.35">
      <c r="G51" s="2" t="s">
        <v>70</v>
      </c>
      <c r="H51" s="5">
        <v>4.3938223938223935</v>
      </c>
      <c r="I51" s="4">
        <v>10.467181467181467</v>
      </c>
    </row>
    <row r="52" spans="7:9" x14ac:dyDescent="0.35">
      <c r="G52" s="2" t="s">
        <v>71</v>
      </c>
      <c r="H52" s="5">
        <v>4.3382209188660799</v>
      </c>
      <c r="I52" s="4">
        <v>10.682306940371456</v>
      </c>
    </row>
    <row r="53" spans="7:9" x14ac:dyDescent="0.35">
      <c r="G53" s="2" t="s">
        <v>72</v>
      </c>
      <c r="H53" s="5">
        <v>4.054744525547445</v>
      </c>
      <c r="I53" s="4">
        <v>12.182481751824817</v>
      </c>
    </row>
    <row r="54" spans="7:9" x14ac:dyDescent="0.35">
      <c r="G54" s="2" t="s">
        <v>73</v>
      </c>
      <c r="H54" s="5">
        <v>3.8157894736842106</v>
      </c>
      <c r="I54" s="4">
        <v>14.026315789473685</v>
      </c>
    </row>
    <row r="55" spans="7:9" x14ac:dyDescent="0.35">
      <c r="G55" s="2" t="s">
        <v>74</v>
      </c>
      <c r="H55" s="5">
        <v>4.0650406504065044</v>
      </c>
      <c r="I55" s="4">
        <v>11.443089430894309</v>
      </c>
    </row>
    <row r="56" spans="7:9" x14ac:dyDescent="0.35">
      <c r="G56" s="2" t="s">
        <v>75</v>
      </c>
      <c r="H56" s="5">
        <v>4.024390243902439</v>
      </c>
      <c r="I56" s="4">
        <v>12.783949645948072</v>
      </c>
    </row>
    <row r="57" spans="7:9" x14ac:dyDescent="0.35">
      <c r="G57" s="2" t="s">
        <v>76</v>
      </c>
      <c r="H57" s="5">
        <v>3.6276679841897232</v>
      </c>
      <c r="I57" s="4">
        <v>20.341501976284587</v>
      </c>
    </row>
    <row r="58" spans="7:9" x14ac:dyDescent="0.35">
      <c r="G58" s="2" t="s">
        <v>77</v>
      </c>
      <c r="H58" s="5">
        <v>4.1702127659574471</v>
      </c>
      <c r="I58" s="4">
        <v>12.957446808510639</v>
      </c>
    </row>
    <row r="59" spans="7:9" x14ac:dyDescent="0.35">
      <c r="G59" s="2" t="s">
        <v>78</v>
      </c>
      <c r="H59" s="5">
        <v>4.0503597122302155</v>
      </c>
      <c r="I59" s="4">
        <v>13.649880095923262</v>
      </c>
    </row>
    <row r="60" spans="7:9" x14ac:dyDescent="0.35">
      <c r="G60" s="2" t="s">
        <v>79</v>
      </c>
      <c r="H60" s="5">
        <v>4.2972972972972974</v>
      </c>
      <c r="I60" s="4">
        <v>11.45945945945946</v>
      </c>
    </row>
    <row r="61" spans="7:9" x14ac:dyDescent="0.35">
      <c r="G61" s="2" t="s">
        <v>119</v>
      </c>
      <c r="H61" s="5">
        <v>3.1716111364673667</v>
      </c>
      <c r="I61" s="4">
        <v>8.0004564125969875</v>
      </c>
    </row>
    <row r="62" spans="7:9" x14ac:dyDescent="0.35">
      <c r="G62" s="2" t="s">
        <v>80</v>
      </c>
      <c r="H62" s="5">
        <v>4.2541412380122061</v>
      </c>
      <c r="I62" s="4">
        <v>12.480383609415867</v>
      </c>
    </row>
    <row r="63" spans="7:9" x14ac:dyDescent="0.35">
      <c r="G63" s="2" t="s">
        <v>81</v>
      </c>
      <c r="H63" s="5">
        <v>3.4285714285714284</v>
      </c>
      <c r="I63" s="4">
        <v>8.8571428571428577</v>
      </c>
    </row>
    <row r="64" spans="7:9" x14ac:dyDescent="0.35">
      <c r="G64" s="2" t="s">
        <v>82</v>
      </c>
      <c r="H64" s="5">
        <v>4.1888888888888891</v>
      </c>
      <c r="I64" s="4">
        <v>13.53888888888889</v>
      </c>
    </row>
    <row r="65" spans="7:9" x14ac:dyDescent="0.35">
      <c r="G65" s="2" t="s">
        <v>83</v>
      </c>
      <c r="H65" s="5">
        <v>4.2057796125754212</v>
      </c>
      <c r="I65" s="4">
        <v>11.59765004763417</v>
      </c>
    </row>
    <row r="66" spans="7:9" x14ac:dyDescent="0.35">
      <c r="G66" s="2" t="s">
        <v>9</v>
      </c>
      <c r="H66" s="5">
        <v>4.242957746478873</v>
      </c>
      <c r="I66" s="4">
        <v>11.190140845070422</v>
      </c>
    </row>
    <row r="67" spans="7:9" x14ac:dyDescent="0.35">
      <c r="G67" s="2" t="s">
        <v>84</v>
      </c>
      <c r="H67" s="5">
        <v>4.293333333333333</v>
      </c>
      <c r="I67" s="4">
        <v>9.4933333333333341</v>
      </c>
    </row>
    <row r="68" spans="7:9" x14ac:dyDescent="0.35">
      <c r="G68" s="2" t="s">
        <v>85</v>
      </c>
      <c r="H68" s="5">
        <v>3.4285714285714284</v>
      </c>
      <c r="I68" s="4">
        <v>7.6428571428571432</v>
      </c>
    </row>
    <row r="69" spans="7:9" x14ac:dyDescent="0.35">
      <c r="G69" s="2" t="s">
        <v>86</v>
      </c>
      <c r="H69" s="5">
        <v>4.0703445813247638</v>
      </c>
      <c r="I69" s="4">
        <v>12.460453490448135</v>
      </c>
    </row>
    <row r="70" spans="7:9" x14ac:dyDescent="0.35">
      <c r="G70" s="2" t="s">
        <v>122</v>
      </c>
      <c r="H70" s="5">
        <v>2.5</v>
      </c>
      <c r="I70" s="4">
        <v>15</v>
      </c>
    </row>
    <row r="71" spans="7:9" x14ac:dyDescent="0.35">
      <c r="G71" s="2" t="s">
        <v>87</v>
      </c>
      <c r="H71" s="5">
        <v>4.1071428571428568</v>
      </c>
      <c r="I71" s="4">
        <v>10.657142857142857</v>
      </c>
    </row>
    <row r="72" spans="7:9" x14ac:dyDescent="0.35">
      <c r="G72" s="2" t="s">
        <v>88</v>
      </c>
      <c r="H72" s="5">
        <v>4.1688311688311686</v>
      </c>
      <c r="I72" s="4">
        <v>13.012987012987013</v>
      </c>
    </row>
    <row r="73" spans="7:9" x14ac:dyDescent="0.35">
      <c r="G73" s="2" t="s">
        <v>89</v>
      </c>
      <c r="H73" s="5">
        <v>4.0069344811095169</v>
      </c>
      <c r="I73" s="4">
        <v>12.592300334768053</v>
      </c>
    </row>
    <row r="74" spans="7:9" x14ac:dyDescent="0.35">
      <c r="G74" s="2" t="s">
        <v>90</v>
      </c>
      <c r="H74" s="5">
        <v>3.903225806451613</v>
      </c>
      <c r="I74" s="4">
        <v>12.225806451612904</v>
      </c>
    </row>
    <row r="75" spans="7:9" x14ac:dyDescent="0.35">
      <c r="G75" s="2" t="s">
        <v>91</v>
      </c>
      <c r="H75" s="5">
        <v>4.1501115114084746</v>
      </c>
      <c r="I75" s="4">
        <v>10.852290272774061</v>
      </c>
    </row>
    <row r="76" spans="7:9" x14ac:dyDescent="0.35">
      <c r="G76" s="2" t="s">
        <v>3</v>
      </c>
      <c r="H76" s="5">
        <v>4.0861817560161304</v>
      </c>
      <c r="I76" s="4">
        <v>12.144196055952776</v>
      </c>
    </row>
    <row r="77" spans="7:9" x14ac:dyDescent="0.35">
      <c r="I77"/>
    </row>
  </sheetData>
  <pageMargins left="0.7" right="0.7" top="0.75" bottom="0.75" header="0.3" footer="0.3"/>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4009F9-EE26-4235-A249-7E4FFA83B481}">
  <dimension ref="A1"/>
  <sheetViews>
    <sheetView showGridLines="0" topLeftCell="A3" zoomScale="72" zoomScaleNormal="100" workbookViewId="0">
      <selection activeCell="B5" sqref="B5"/>
    </sheetView>
  </sheetViews>
  <sheetFormatPr defaultRowHeight="14.5" x14ac:dyDescent="0.35"/>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X M L _ O r d e r s _ 6 e 5 9 b 2 7 6 - 3 8 3 8 - 4 3 7 7 - a c f d - f 5 1 3 5 3 5 d 5 6 c 1 " > < C u s t o m C o n t e n t > < ! [ C D A T A [ < T a b l e W i d g e t G r i d S e r i a l i z a t i o n   x m l n s : x s d = " h t t p : / / w w w . w 3 . o r g / 2 0 0 1 / X M L S c h e m a "   x m l n s : x s i = " h t t p : / / w w w . w 3 . o r g / 2 0 0 1 / X M L S c h e m a - i n s t a n c e " > < C o l u m n S u g g e s t e d T y p e > < i t e m > < k e y > < s t r i n g > o r d e r _ d e l i v e r e d _ c u s t o m e r _ d a t e < / s t r i n g > < / k e y > < v a l u e > < s t r i n g > E m p t y < / s t r i n g > < / v a l u e > < / i t e m > < i t e m > < k e y > < s t r i n g > o r d e r _ d e l i v e r e d _ c a r r i e r _ d a t e < / s t r i n g > < / k e y > < v a l u e > < s t r i n g > E m p t y < / s t r i n g > < / v a l u e > < / i t e m > < i t e m > < k e y > < s t r i n g > r e v i e w _ s c o r e < / s t r i n g > < / k e y > < v a l u e > < s t r i n g > E m p t y < / s t r i n g > < / v a l u e > < / i t e m > < / C o l u m n S u g g e s t e d T y p e > < C o l u m n F o r m a t   / > < C o l u m n A c c u r a c y   / > < C o l u m n C u r r e n c y S y m b o l   / > < C o l u m n P o s i t i v e P a t t e r n   / > < C o l u m n N e g a t i v e P a t t e r n   / > < C o l u m n W i d t h s > < i t e m > < k e y > < s t r i n g > o r d e r _ i d < / s t r i n g > < / k e y > < v a l u e > < i n t > 1 2 8 < / i n t > < / v a l u e > < / i t e m > < i t e m > < k e y > < s t r i n g > c u s t o m e r _ i d < / s t r i n g > < / k e y > < v a l u e > < i n t > 1 6 3 < / i n t > < / v a l u e > < / i t e m > < i t e m > < k e y > < s t r i n g > o r d e r _ s t a t u s < / s t r i n g > < / k e y > < v a l u e > < i n t > 1 6 6 < / i n t > < / v a l u e > < / i t e m > < i t e m > < k e y > < s t r i n g > o r d e r _ p u r c h a s e _ t i m e s t a m p < / s t r i n g > < / k e y > < v a l u e > < i n t > 3 0 4 < / i n t > < / v a l u e > < / i t e m > < i t e m > < k e y > < s t r i n g > o r d e r _ a p p r o v e d _ a t < / s t r i n g > < / k e y > < v a l u e > < i n t > 2 2 8 < / i n t > < / v a l u e > < / i t e m > < i t e m > < k e y > < s t r i n g > o r d e r _ d e l i v e r e d _ c a r r i e r _ d a t e < / s t r i n g > < / k e y > < v a l u e > < i n t > 3 1 9 < / i n t > < / v a l u e > < / i t e m > < i t e m > < k e y > < s t r i n g > o r d e r _ d e l i v e r e d _ c u s t o m e r _ d a t e < / s t r i n g > < / k e y > < v a l u e > < i n t > 3 4 5 < / i n t > < / v a l u e > < / i t e m > < i t e m > < k e y > < s t r i n g > o r d e r _ e s t i m a t e d _ d e l i v e r y _ d a t e < / s t r i n g > < / k e y > < v a l u e > < i n t > 3 3 7 < / i n t > < / v a l u e > < / i t e m > < i t e m > < k e y > < s t r i n g > S h i p p i n g _ d a y s < / s t r i n g > < / k e y > < v a l u e > < i n t > 1 8 0 < / i n t > < / v a l u e > < / i t e m > < i t e m > < k e y > < s t r i n g > p r o d u c t _ i d < / s t r i n g > < / k e y > < v a l u e > < i n t > 1 4 9 < / i n t > < / v a l u e > < / i t e m > < i t e m > < k e y > < s t r i n g > p r o d u c t _ c a t e g o r y _ n a m e < / s t r i n g > < / k e y > < v a l u e > < i n t > 2 7 3 < / i n t > < / v a l u e > < / i t e m > < i t e m > < k e y > < s t r i n g > p r o d u c t _ n a m e _ l e n g h t < / s t r i n g > < / k e y > < v a l u e > < i n t > 2 5 2 < / i n t > < / v a l u e > < / i t e m > < i t e m > < k e y > < s t r i n g > p r o d u c t _ d e s c r i p t i o n _ l e n g h t < / s t r i n g > < / k e y > < v a l u e > < i n t > 3 0 2 < / i n t > < / v a l u e > < / i t e m > < i t e m > < k e y > < s t r i n g > p r o d u c t _ p h o t o s _ q t y < / s t r i n g > < / k e y > < v a l u e > < i n t > 2 3 6 < / i n t > < / v a l u e > < / i t e m > < i t e m > < k e y > < s t r i n g > p r o d u c t _ w e i g h t _ g < / s t r i n g > < / k e y > < v a l u e > < i n t > 2 1 4 < / i n t > < / v a l u e > < / i t e m > < i t e m > < k e y > < s t r i n g > p r o d u c t _ l e n g t h _ c m < / s t r i n g > < / k e y > < v a l u e > < i n t > 2 2 7 < / i n t > < / v a l u e > < / i t e m > < i t e m > < k e y > < s t r i n g > p r o d u c t _ h e i g h t _ c m < / s t r i n g > < / k e y > < v a l u e > < i n t > 2 2 7 < / i n t > < / v a l u e > < / i t e m > < i t e m > < k e y > < s t r i n g > p r o d u c t _ w i d t h _ c m < / s t r i n g > < / k e y > < v a l u e > < i n t > 2 2 2 < / i n t > < / v a l u e > < / i t e m > < i t e m > < k e y > < s t r i n g > P u r c h a s e _ d a y < / s t r i n g > < / k e y > < v a l u e > < i n t > 1 7 6 < / i n t > < / v a l u e > < / i t e m > < i t e m > < k e y > < s t r i n g > S h i p p i n g D a y < / s t r i n g > < / k e y > < v a l u e > < i n t > 1 6 2 < / i n t > < / v a l u e > < / i t e m > < i t e m > < k e y > < s t r i n g > p a y m e n t _ t y p e < / s t r i n g > < / k e y > < v a l u e > < i n t > 1 8 1 < / i n t > < / v a l u e > < / i t e m > < i t e m > < k e y > < s t r i n g > p a y m e n t _ v a l u e < / s t r i n g > < / k e y > < v a l u e > < i n t > 1 9 0 < / i n t > < / v a l u e > < / i t e m > < i t e m > < k e y > < s t r i n g > p a y m e n t _ i n s t a l l m e n t s < / s t r i n g > < / k e y > < v a l u e > < i n t > 2 5 2 < / i n t > < / v a l u e > < / i t e m > < i t e m > < k e y > < s t r i n g > p a y m e n t _ s e q u e n t i a l < / s t r i n g > < / k e y > < v a l u e > < i n t > 2 3 6 < / i n t > < / v a l u e > < / i t e m > < i t e m > < k e y > < s t r i n g > c u s t o m e r _ u n i q u e _ i d < / s t r i n g > < / k e y > < v a l u e > < i n t > 2 3 8 < / i n t > < / v a l u e > < / i t e m > < i t e m > < k e y > < s t r i n g > c u s t o m e r _ z i p _ c o d e _ p r e f i x < / s t r i n g > < / k e y > < v a l u e > < i n t > 2 9 1 < / i n t > < / v a l u e > < / i t e m > < i t e m > < k e y > < s t r i n g > c u s t o m e r _ c i t y < / s t r i n g > < / k e y > < v a l u e > < i n t > 1 7 7 < / i n t > < / v a l u e > < / i t e m > < i t e m > < k e y > < s t r i n g > c u s t o m e r _ s t a t e < / s t r i n g > < / k e y > < v a l u e > < i n t > 1 9 1 < / i n t > < / v a l u e > < / i t e m > < i t e m > < k e y > < s t r i n g > r e v i e w _ s c o r e < / s t r i n g > < / k e y > < v a l u e > < i n t > 1 7 0 < / i n t > < / v a l u e > < / i t e m > < i t e m > < k e y > < s t r i n g > r e v i e w _ c r e a t i o n _ d a t e < / s t r i n g > < / k e y > < v a l u e > < i n t > 2 4 8 < / i n t > < / v a l u e > < / i t e m > < i t e m > < k e y > < s t r i n g > r e v i e w _ i d < / s t r i n g > < / k e y > < v a l u e > < i n t > 1 3 8 < / i n t > < / v a l u e > < / i t e m > < i t e m > < k e y > < s t r i n g > o r d e r _ p u r c h a s e _ t i m e s t a m p   ( Y e a r ) < / s t r i n g > < / k e y > < v a l u e > < i n t > 3 6 2 < / i n t > < / v a l u e > < / i t e m > < i t e m > < k e y > < s t r i n g > o r d e r _ p u r c h a s e _ t i m e s t a m p   ( Q u a r t e r ) < / s t r i n g > < / k e y > < v a l u e > < i n t > 3 9 5 < / i n t > < / v a l u e > < / i t e m > < i t e m > < k e y > < s t r i n g > o r d e r _ p u r c h a s e _ t i m e s t a m p   ( M o n t h   I n d e x ) < / s t r i n g > < / k e y > < v a l u e > < i n t > 4 4 1 < / i n t > < / v a l u e > < / i t e m > < i t e m > < k e y > < s t r i n g > o r d e r _ p u r c h a s e _ t i m e s t a m p   ( M o n t h ) < / s t r i n g > < / k e y > < v a l u e > < i n t > 3 8 5 < / i n t > < / v a l u e > < / i t e m > < i t e m > < k e y > < s t r i n g > o r d e r _ e s t i m a t e d _ d e l i v e r y _ d a t e   ( Y e a r ) < / s t r i n g > < / k e y > < v a l u e > < i n t > 3 9 5 < / i n t > < / v a l u e > < / i t e m > < i t e m > < k e y > < s t r i n g > o r d e r _ e s t i m a t e d _ d e l i v e r y _ d a t e   ( Q u a r t e r ) < / s t r i n g > < / k e y > < v a l u e > < i n t > 4 2 8 < / i n t > < / v a l u e > < / i t e m > < i t e m > < k e y > < s t r i n g > o r d e r _ e s t i m a t e d _ d e l i v e r y _ d a t e   ( M o n t h   I n d e x ) < / s t r i n g > < / k e y > < v a l u e > < i n t > 4 7 4 < / i n t > < / v a l u e > < / i t e m > < i t e m > < k e y > < s t r i n g > o r d e r _ e s t i m a t e d _ d e l i v e r y _ d a t e   ( M o n t h ) < / s t r i n g > < / k e y > < v a l u e > < i n t > 4 1 8 < / i n t > < / v a l u e > < / i t e m > < i t e m > < k e y > < s t r i n g > s l o w / t i m e l y   d e l i v e r y < / s t r i n g > < / k e y > < v a l u e > < i n t > 2 3 6 < / i n t > < / v a l u e > < / i t e m > < / C o l u m n W i d t h s > < C o l u m n D i s p l a y I n d e x > < i t e m > < k e y > < s t r i n g > o r d e r _ i d < / s t r i n g > < / k e y > < v a l u e > < i n t > 0 < / i n t > < / v a l u e > < / i t e m > < i t e m > < k e y > < s t r i n g > c u s t o m e r _ i d < / s t r i n g > < / k e y > < v a l u e > < i n t > 1 < / i n t > < / v a l u e > < / i t e m > < i t e m > < k e y > < s t r i n g > o r d e r _ s t a t u s < / s t r i n g > < / k e y > < v a l u e > < i n t > 2 < / i n t > < / v a l u e > < / i t e m > < i t e m > < k e y > < s t r i n g > o r d e r _ p u r c h a s e _ t i m e s t a m p < / s t r i n g > < / k e y > < v a l u e > < i n t > 3 < / i n t > < / v a l u e > < / i t e m > < i t e m > < k e y > < s t r i n g > o r d e r _ a p p r o v e d _ a t < / s t r i n g > < / k e y > < v a l u e > < i n t > 4 < / i n t > < / v a l u e > < / i t e m > < i t e m > < k e y > < s t r i n g > o r d e r _ d e l i v e r e d _ c a r r i e r _ d a t e < / s t r i n g > < / k e y > < v a l u e > < i n t > 5 < / i n t > < / v a l u e > < / i t e m > < i t e m > < k e y > < s t r i n g > o r d e r _ d e l i v e r e d _ c u s t o m e r _ d a t e < / s t r i n g > < / k e y > < v a l u e > < i n t > 6 < / i n t > < / v a l u e > < / i t e m > < i t e m > < k e y > < s t r i n g > o r d e r _ e s t i m a t e d _ d e l i v e r y _ d a t e < / s t r i n g > < / k e y > < v a l u e > < i n t > 7 < / i n t > < / v a l u e > < / i t e m > < i t e m > < k e y > < s t r i n g > S h i p p i n g _ d a y s < / s t r i n g > < / k e y > < v a l u e > < i n t > 8 < / i n t > < / v a l u e > < / i t e m > < i t e m > < k e y > < s t r i n g > p r o d u c t _ i d < / s t r i n g > < / k e y > < v a l u e > < i n t > 9 < / i n t > < / v a l u e > < / i t e m > < i t e m > < k e y > < s t r i n g > p r o d u c t _ c a t e g o r y _ n a m e < / s t r i n g > < / k e y > < v a l u e > < i n t > 1 0 < / i n t > < / v a l u e > < / i t e m > < i t e m > < k e y > < s t r i n g > p r o d u c t _ n a m e _ l e n g h t < / s t r i n g > < / k e y > < v a l u e > < i n t > 1 1 < / i n t > < / v a l u e > < / i t e m > < i t e m > < k e y > < s t r i n g > p r o d u c t _ d e s c r i p t i o n _ l e n g h t < / s t r i n g > < / k e y > < v a l u e > < i n t > 1 2 < / i n t > < / v a l u e > < / i t e m > < i t e m > < k e y > < s t r i n g > p r o d u c t _ p h o t o s _ q t y < / s t r i n g > < / k e y > < v a l u e > < i n t > 1 3 < / i n t > < / v a l u e > < / i t e m > < i t e m > < k e y > < s t r i n g > p r o d u c t _ w e i g h t _ g < / s t r i n g > < / k e y > < v a l u e > < i n t > 1 4 < / i n t > < / v a l u e > < / i t e m > < i t e m > < k e y > < s t r i n g > p r o d u c t _ l e n g t h _ c m < / s t r i n g > < / k e y > < v a l u e > < i n t > 1 5 < / i n t > < / v a l u e > < / i t e m > < i t e m > < k e y > < s t r i n g > p r o d u c t _ h e i g h t _ c m < / s t r i n g > < / k e y > < v a l u e > < i n t > 1 6 < / i n t > < / v a l u e > < / i t e m > < i t e m > < k e y > < s t r i n g > p r o d u c t _ w i d t h _ c m < / s t r i n g > < / k e y > < v a l u e > < i n t > 1 7 < / i n t > < / v a l u e > < / i t e m > < i t e m > < k e y > < s t r i n g > P u r c h a s e _ d a y < / s t r i n g > < / k e y > < v a l u e > < i n t > 1 8 < / i n t > < / v a l u e > < / i t e m > < i t e m > < k e y > < s t r i n g > S h i p p i n g D a y < / s t r i n g > < / k e y > < v a l u e > < i n t > 1 9 < / i n t > < / v a l u e > < / i t e m > < i t e m > < k e y > < s t r i n g > p a y m e n t _ t y p e < / s t r i n g > < / k e y > < v a l u e > < i n t > 2 0 < / i n t > < / v a l u e > < / i t e m > < i t e m > < k e y > < s t r i n g > p a y m e n t _ v a l u e < / s t r i n g > < / k e y > < v a l u e > < i n t > 2 1 < / i n t > < / v a l u e > < / i t e m > < i t e m > < k e y > < s t r i n g > p a y m e n t _ i n s t a l l m e n t s < / s t r i n g > < / k e y > < v a l u e > < i n t > 2 2 < / i n t > < / v a l u e > < / i t e m > < i t e m > < k e y > < s t r i n g > p a y m e n t _ s e q u e n t i a l < / s t r i n g > < / k e y > < v a l u e > < i n t > 2 3 < / i n t > < / v a l u e > < / i t e m > < i t e m > < k e y > < s t r i n g > c u s t o m e r _ u n i q u e _ i d < / s t r i n g > < / k e y > < v a l u e > < i n t > 2 4 < / i n t > < / v a l u e > < / i t e m > < i t e m > < k e y > < s t r i n g > c u s t o m e r _ z i p _ c o d e _ p r e f i x < / s t r i n g > < / k e y > < v a l u e > < i n t > 2 5 < / i n t > < / v a l u e > < / i t e m > < i t e m > < k e y > < s t r i n g > c u s t o m e r _ c i t y < / s t r i n g > < / k e y > < v a l u e > < i n t > 2 6 < / i n t > < / v a l u e > < / i t e m > < i t e m > < k e y > < s t r i n g > c u s t o m e r _ s t a t e < / s t r i n g > < / k e y > < v a l u e > < i n t > 2 7 < / i n t > < / v a l u e > < / i t e m > < i t e m > < k e y > < s t r i n g > r e v i e w _ s c o r e < / s t r i n g > < / k e y > < v a l u e > < i n t > 2 8 < / i n t > < / v a l u e > < / i t e m > < i t e m > < k e y > < s t r i n g > r e v i e w _ c r e a t i o n _ d a t e < / s t r i n g > < / k e y > < v a l u e > < i n t > 2 9 < / i n t > < / v a l u e > < / i t e m > < i t e m > < k e y > < s t r i n g > r e v i e w _ i d < / s t r i n g > < / k e y > < v a l u e > < i n t > 3 0 < / i n t > < / v a l u e > < / i t e m > < i t e m > < k e y > < s t r i n g > o r d e r _ p u r c h a s e _ t i m e s t a m p   ( Y e a r ) < / s t r i n g > < / k e y > < v a l u e > < i n t > 3 1 < / i n t > < / v a l u e > < / i t e m > < i t e m > < k e y > < s t r i n g > o r d e r _ p u r c h a s e _ t i m e s t a m p   ( Q u a r t e r ) < / s t r i n g > < / k e y > < v a l u e > < i n t > 3 2 < / i n t > < / v a l u e > < / i t e m > < i t e m > < k e y > < s t r i n g > o r d e r _ p u r c h a s e _ t i m e s t a m p   ( M o n t h   I n d e x ) < / s t r i n g > < / k e y > < v a l u e > < i n t > 3 3 < / i n t > < / v a l u e > < / i t e m > < i t e m > < k e y > < s t r i n g > o r d e r _ p u r c h a s e _ t i m e s t a m p   ( M o n t h ) < / s t r i n g > < / k e y > < v a l u e > < i n t > 3 4 < / i n t > < / v a l u e > < / i t e m > < i t e m > < k e y > < s t r i n g > o r d e r _ e s t i m a t e d _ d e l i v e r y _ d a t e   ( Y e a r ) < / s t r i n g > < / k e y > < v a l u e > < i n t > 3 5 < / i n t > < / v a l u e > < / i t e m > < i t e m > < k e y > < s t r i n g > o r d e r _ e s t i m a t e d _ d e l i v e r y _ d a t e   ( Q u a r t e r ) < / s t r i n g > < / k e y > < v a l u e > < i n t > 3 6 < / i n t > < / v a l u e > < / i t e m > < i t e m > < k e y > < s t r i n g > o r d e r _ e s t i m a t e d _ d e l i v e r y _ d a t e   ( M o n t h   I n d e x ) < / s t r i n g > < / k e y > < v a l u e > < i n t > 3 7 < / i n t > < / v a l u e > < / i t e m > < i t e m > < k e y > < s t r i n g > o r d e r _ e s t i m a t e d _ d e l i v e r y _ d a t e   ( M o n t h ) < / s t r i n g > < / k e y > < v a l u e > < i n t > 3 8 < / i n t > < / v a l u e > < / i t e m > < i t e m > < k e y > < s t r i n g > s l o w / t i m e l y   d e l i v e r y < / s t r i n g > < / k e y > < v a l u e > < i n t > 3 9 < / i n t > < / v a l u e > < / i t e m > < / C o l u m n D i s p l a y I n d e x > < C o l u m n F r o z e n   / > < C o l u m n C h e c k e d   / > < C o l u m n F i l t e r > < i t e m > < k e y > < s t r i n g > o r d e r _ d e l i v e r e d _ c u s t o m e r _ d a t e < / s t r i n g > < / k e y > < v a l u e > < F i l t e r E x p r e s s i o n   x s i : n i l = " t r u e "   / > < / v a l u e > < / i t e m > < / C o l u m n F i l t e r > < S e l e c t i o n F i l t e r > < i t e m > < k e y > < s t r i n g > o r d e r _ d e l i v e r e d _ c u s t o m e r _ d a t e < / s t r i n g > < / k e y > < v a l u e > < S e l e c t i o n F i l t e r   x s i : n i l = " t r u e "   / > < / v a l u e > < / i t e m > < / S e l e c t i o n F i l t e r > < F i l t e r P a r a m e t e r s > < i t e m > < k e y > < s t r i n g > o r d e r _ d e l i v e r e d _ c u s t o m e r _ d a t e < / s t r i n g > < / k e y > < v a l u e > < C o m m a n d P a r a m e t e r s   / > < / v a l u e > < / i t e m > < / F i l t e r P a r a m e t e r s > < I s S o r t D e s c e n d i n g > f a l s e < / I s S o r t D e s c e n d i n g > < / T a b l e W i d g e t G r i d S e r i a l i z a t i o n > ] ] > < / 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I s S a n d b o x E m b e d d e d " > < C u s t o m C o n t e n t > < ! [ C D A T A [ y e s ] ] > < / C u s t o m C o n t e n t > < / G e m i n i > 
</file>

<file path=customXml/item13.xml>��< ? x m l   v e r s i o n = " 1 . 0 "   e n c o d i n g = " U T F - 1 6 " ? > < G e m i n i   x m l n s = " h t t p : / / g e m i n i / p i v o t c u s t o m i z a t i o n / S a n d b o x N o n E m p t y " > < C u s t o m C o n t e n t > < ! [ C D A T A [ 1 ] ] > < / 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 2 0 2 3 - 0 6 - 1 1 T 1 4 : 1 7 : 2 9 . 0 4 0 4 9 5 5 + 0 5 : 3 0 < / L a s t P r o c e s s e d T i m e > < / D a t a M o d e l i n g S a n d b o x . S e r i a l i z e d S a n d b o x E r r o r C a c h e > ] ] > < / C u s t o m C o n t e n t > < / G e m i n i > 
</file>

<file path=customXml/item15.xml>��< ? x m l   v e r s i o n = " 1 . 0 "   e n c o d i n g = " U T F - 1 6 " ? > < G e m i n i   x m l n s = " h t t p : / / g e m i n i / p i v o t c u s t o m i z a t i o n / M a n u a l C a l c M o d e " > < C u s t o m C o n t e n t > < ! [ C D A T A [ F a l s 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 O r d e r _ I t e m s 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 O r d e r _ I t e m s 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 p r i c e < / K e y > < / D i a g r a m O b j e c t K e y > < D i a g r a m O b j e c t K e y > < K e y > M e a s u r e s \ S u m   o f   p r i c e \ T a g I n f o \ F o r m u l a < / K e y > < / D i a g r a m O b j e c t K e y > < D i a g r a m O b j e c t K e y > < K e y > M e a s u r e s \ S u m   o f   p r i c e \ T a g I n f o \ V a l u e < / K e y > < / D i a g r a m O b j e c t K e y > < D i a g r a m O b j e c t K e y > < K e y > M e a s u r e s \ A v e r a g e   o f   p r i c e < / K e y > < / D i a g r a m O b j e c t K e y > < D i a g r a m O b j e c t K e y > < K e y > M e a s u r e s \ A v e r a g e   o f   p r i c e \ T a g I n f o \ F o r m u l a < / K e y > < / D i a g r a m O b j e c t K e y > < D i a g r a m O b j e c t K e y > < K e y > M e a s u r e s \ A v e r a g e   o f   p r i c e \ T a g I n f o \ V a l u e < / K e y > < / D i a g r a m O b j e c t K e y > < D i a g r a m O b j e c t K e y > < K e y > M e a s u r e s \ C o u n t   o f   p r o d u c t _ i d   2 < / K e y > < / D i a g r a m O b j e c t K e y > < D i a g r a m O b j e c t K e y > < K e y > M e a s u r e s \ C o u n t   o f   p r o d u c t _ i d   2 \ T a g I n f o \ F o r m u l a < / K e y > < / D i a g r a m O b j e c t K e y > < D i a g r a m O b j e c t K e y > < K e y > M e a s u r e s \ C o u n t   o f   p r o d u c t _ i d   2 \ T a g I n f o \ V a l u e < / K e y > < / D i a g r a m O b j e c t K e y > < D i a g r a m O b j e c t K e y > < K e y > M e a s u r e s \ C o u n t   o f   s e l l e r _ i d < / K e y > < / D i a g r a m O b j e c t K e y > < D i a g r a m O b j e c t K e y > < K e y > M e a s u r e s \ C o u n t   o f   s e l l e r _ i d \ T a g I n f o \ F o r m u l a < / K e y > < / D i a g r a m O b j e c t K e y > < D i a g r a m O b j e c t K e y > < K e y > M e a s u r e s \ C o u n t   o f   s e l l e r _ i d \ T a g I n f o \ V a l u e < / K e y > < / D i a g r a m O b j e c t K e y > < D i a g r a m O b j e c t K e y > < K e y > M e a s u r e s \ C o u n t   o f   s e l l e r _ c i t y < / K e y > < / D i a g r a m O b j e c t K e y > < D i a g r a m O b j e c t K e y > < K e y > M e a s u r e s \ C o u n t   o f   s e l l e r _ c i t y \ T a g I n f o \ F o r m u l a < / K e y > < / D i a g r a m O b j e c t K e y > < D i a g r a m O b j e c t K e y > < K e y > M e a s u r e s \ C o u n t   o f   s e l l e r _ c i t y \ T a g I n f o \ V a l u e < / K e y > < / D i a g r a m O b j e c t K e y > < D i a g r a m O b j e c t K e y > < K e y > M e a s u r e s \ D i s t i n c t   C o u n t   o f   s e l l e r _ c i t y < / K e y > < / D i a g r a m O b j e c t K e y > < D i a g r a m O b j e c t K e y > < K e y > M e a s u r e s \ D i s t i n c t   C o u n t   o f   s e l l e r _ c i t y \ T a g I n f o \ F o r m u l a < / K e y > < / D i a g r a m O b j e c t K e y > < D i a g r a m O b j e c t K e y > < K e y > M e a s u r e s \ D i s t i n c t   C o u n t   o f   s e l l e r _ c i t y \ T a g I n f o \ V a l u e < / K e y > < / D i a g r a m O b j e c t K e y > < D i a g r a m O b j e c t K e y > < K e y > M e a s u r e s \ D i s t i n c t   C o u n t   o f   s e l l e r _ i d < / K e y > < / D i a g r a m O b j e c t K e y > < D i a g r a m O b j e c t K e y > < K e y > M e a s u r e s \ D i s t i n c t   C o u n t   o f   s e l l e r _ i d \ T a g I n f o \ F o r m u l a < / K e y > < / D i a g r a m O b j e c t K e y > < D i a g r a m O b j e c t K e y > < K e y > M e a s u r e s \ D i s t i n c t   C o u n t   o f   s e l l e r _ i d \ T a g I n f o \ V a l u e < / K e y > < / D i a g r a m O b j e c t K e y > < D i a g r a m O b j e c t K e y > < K e y > C o l u m n s \ o r d e r _ i d < / K e y > < / D i a g r a m O b j e c t K e y > < D i a g r a m O b j e c t K e y > < K e y > C o l u m n s \ o r d e r _ i t e m _ i d < / K e y > < / D i a g r a m O b j e c t K e y > < D i a g r a m O b j e c t K e y > < K e y > C o l u m n s \ p r o d u c t _ i d < / K e y > < / D i a g r a m O b j e c t K e y > < D i a g r a m O b j e c t K e y > < K e y > C o l u m n s \ s e l l e r _ i d < / K e y > < / D i a g r a m O b j e c t K e y > < D i a g r a m O b j e c t K e y > < K e y > C o l u m n s \ s h i p p i n g _ l i m i t _ d a t e < / K e y > < / D i a g r a m O b j e c t K e y > < D i a g r a m O b j e c t K e y > < K e y > C o l u m n s \ p r i c e < / K e y > < / D i a g r a m O b j e c t K e y > < D i a g r a m O b j e c t K e y > < K e y > C o l u m n s \ f r e i g h t _ v a l u e < / K e y > < / D i a g r a m O b j e c t K e y > < D i a g r a m O b j e c t K e y > < K e y > C o l u m n s \ s e l l e r _ z i p _ c o d e _ p r e f i x < / K e y > < / D i a g r a m O b j e c t K e y > < D i a g r a m O b j e c t K e y > < K e y > C o l u m n s \ s e l l e r _ c i t y < / K e y > < / D i a g r a m O b j e c t K e y > < D i a g r a m O b j e c t K e y > < K e y > C o l u m n s \ s e l l e r _ s t a t e < / K e y > < / D i a g r a m O b j e c t K e y > < D i a g r a m O b j e c t K e y > < K e y > L i n k s \ & l t ; C o l u m n s \ S u m   o f   p r i c e & g t ; - & l t ; M e a s u r e s \ p r i c e & g t ; < / K e y > < / D i a g r a m O b j e c t K e y > < D i a g r a m O b j e c t K e y > < K e y > L i n k s \ & l t ; C o l u m n s \ S u m   o f   p r i c e & g t ; - & l t ; M e a s u r e s \ p r i c e & g t ; \ C O L U M N < / K e y > < / D i a g r a m O b j e c t K e y > < D i a g r a m O b j e c t K e y > < K e y > L i n k s \ & l t ; C o l u m n s \ S u m   o f   p r i c e & g t ; - & l t ; M e a s u r e s \ p r i c e & g t ; \ M E A S U R E < / K e y > < / D i a g r a m O b j e c t K e y > < D i a g r a m O b j e c t K e y > < K e y > L i n k s \ & l t ; C o l u m n s \ A v e r a g e   o f   p r i c e & g t ; - & l t ; M e a s u r e s \ p r i c e & g t ; < / K e y > < / D i a g r a m O b j e c t K e y > < D i a g r a m O b j e c t K e y > < K e y > L i n k s \ & l t ; C o l u m n s \ A v e r a g e   o f   p r i c e & g t ; - & l t ; M e a s u r e s \ p r i c e & g t ; \ C O L U M N < / K e y > < / D i a g r a m O b j e c t K e y > < D i a g r a m O b j e c t K e y > < K e y > L i n k s \ & l t ; C o l u m n s \ A v e r a g e   o f   p r i c e & g t ; - & l t ; M e a s u r e s \ p r i c e & g t ; \ M E A S U R E < / K e y > < / D i a g r a m O b j e c t K e y > < D i a g r a m O b j e c t K e y > < K e y > L i n k s \ & l t ; C o l u m n s \ C o u n t   o f   p r o d u c t _ i d   2 & g t ; - & l t ; M e a s u r e s \ p r o d u c t _ i d & g t ; < / K e y > < / D i a g r a m O b j e c t K e y > < D i a g r a m O b j e c t K e y > < K e y > L i n k s \ & l t ; C o l u m n s \ C o u n t   o f   p r o d u c t _ i d   2 & g t ; - & l t ; M e a s u r e s \ p r o d u c t _ i d & g t ; \ C O L U M N < / K e y > < / D i a g r a m O b j e c t K e y > < D i a g r a m O b j e c t K e y > < K e y > L i n k s \ & l t ; C o l u m n s \ C o u n t   o f   p r o d u c t _ i d   2 & g t ; - & l t ; M e a s u r e s \ p r o d u c t _ i d & g t ; \ M E A S U R E < / K e y > < / D i a g r a m O b j e c t K e y > < D i a g r a m O b j e c t K e y > < K e y > L i n k s \ & l t ; C o l u m n s \ C o u n t   o f   s e l l e r _ i d & g t ; - & l t ; M e a s u r e s \ s e l l e r _ i d & g t ; < / K e y > < / D i a g r a m O b j e c t K e y > < D i a g r a m O b j e c t K e y > < K e y > L i n k s \ & l t ; C o l u m n s \ C o u n t   o f   s e l l e r _ i d & g t ; - & l t ; M e a s u r e s \ s e l l e r _ i d & g t ; \ C O L U M N < / K e y > < / D i a g r a m O b j e c t K e y > < D i a g r a m O b j e c t K e y > < K e y > L i n k s \ & l t ; C o l u m n s \ C o u n t   o f   s e l l e r _ i d & g t ; - & l t ; M e a s u r e s \ s e l l e r _ i d & g t ; \ M E A S U R E < / K e y > < / D i a g r a m O b j e c t K e y > < D i a g r a m O b j e c t K e y > < K e y > L i n k s \ & l t ; C o l u m n s \ C o u n t   o f   s e l l e r _ c i t y & g t ; - & l t ; M e a s u r e s \ s e l l e r _ c i t y & g t ; < / K e y > < / D i a g r a m O b j e c t K e y > < D i a g r a m O b j e c t K e y > < K e y > L i n k s \ & l t ; C o l u m n s \ C o u n t   o f   s e l l e r _ c i t y & g t ; - & l t ; M e a s u r e s \ s e l l e r _ c i t y & g t ; \ C O L U M N < / K e y > < / D i a g r a m O b j e c t K e y > < D i a g r a m O b j e c t K e y > < K e y > L i n k s \ & l t ; C o l u m n s \ C o u n t   o f   s e l l e r _ c i t y & g t ; - & l t ; M e a s u r e s \ s e l l e r _ c i t y & g t ; \ M E A S U R E < / K e y > < / D i a g r a m O b j e c t K e y > < D i a g r a m O b j e c t K e y > < K e y > L i n k s \ & l t ; C o l u m n s \ D i s t i n c t   C o u n t   o f   s e l l e r _ c i t y & g t ; - & l t ; M e a s u r e s \ s e l l e r _ c i t y & g t ; < / K e y > < / D i a g r a m O b j e c t K e y > < D i a g r a m O b j e c t K e y > < K e y > L i n k s \ & l t ; C o l u m n s \ D i s t i n c t   C o u n t   o f   s e l l e r _ c i t y & g t ; - & l t ; M e a s u r e s \ s e l l e r _ c i t y & g t ; \ C O L U M N < / K e y > < / D i a g r a m O b j e c t K e y > < D i a g r a m O b j e c t K e y > < K e y > L i n k s \ & l t ; C o l u m n s \ D i s t i n c t   C o u n t   o f   s e l l e r _ c i t y & g t ; - & l t ; M e a s u r e s \ s e l l e r _ c i t y & g t ; \ M E A S U R E < / K e y > < / D i a g r a m O b j e c t K e y > < D i a g r a m O b j e c t K e y > < K e y > L i n k s \ & l t ; C o l u m n s \ D i s t i n c t   C o u n t   o f   s e l l e r _ i d & g t ; - & l t ; M e a s u r e s \ s e l l e r _ i d & g t ; < / K e y > < / D i a g r a m O b j e c t K e y > < D i a g r a m O b j e c t K e y > < K e y > L i n k s \ & l t ; C o l u m n s \ D i s t i n c t   C o u n t   o f   s e l l e r _ i d & g t ; - & l t ; M e a s u r e s \ s e l l e r _ i d & g t ; \ C O L U M N < / K e y > < / D i a g r a m O b j e c t K e y > < D i a g r a m O b j e c t K e y > < K e y > L i n k s \ & l t ; C o l u m n s \ D i s t i n c t   C o u n t   o f   s e l l e r _ i d & g t ; - & l t ; M e a s u r e s \ s e l l e r _ i d & g t ; \ M E A S U R E 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 p r i c e < / K e y > < / a : K e y > < a : V a l u e   i : t y p e = " M e a s u r e G r i d N o d e V i e w S t a t e " > < C o l u m n > 5 < / C o l u m n > < L a y e d O u t > t r u e < / L a y e d O u t > < W a s U I I n v i s i b l e > t r u e < / W a s U I I n v i s i b l e > < / a : V a l u e > < / a : K e y V a l u e O f D i a g r a m O b j e c t K e y a n y T y p e z b w N T n L X > < a : K e y V a l u e O f D i a g r a m O b j e c t K e y a n y T y p e z b w N T n L X > < a : K e y > < K e y > M e a s u r e s \ S u m   o f   p r i c e \ T a g I n f o \ F o r m u l a < / K e y > < / a : K e y > < a : V a l u e   i : t y p e = " M e a s u r e G r i d V i e w S t a t e I D i a g r a m T a g A d d i t i o n a l I n f o " / > < / a : K e y V a l u e O f D i a g r a m O b j e c t K e y a n y T y p e z b w N T n L X > < a : K e y V a l u e O f D i a g r a m O b j e c t K e y a n y T y p e z b w N T n L X > < a : K e y > < K e y > M e a s u r e s \ S u m   o f   p r i c e \ T a g I n f o \ V a l u e < / K e y > < / a : K e y > < a : V a l u e   i : t y p e = " M e a s u r e G r i d V i e w S t a t e I D i a g r a m T a g A d d i t i o n a l I n f o " / > < / a : K e y V a l u e O f D i a g r a m O b j e c t K e y a n y T y p e z b w N T n L X > < a : K e y V a l u e O f D i a g r a m O b j e c t K e y a n y T y p e z b w N T n L X > < a : K e y > < K e y > M e a s u r e s \ A v e r a g e   o f   p r i c e < / K e y > < / a : K e y > < a : V a l u e   i : t y p e = " M e a s u r e G r i d N o d e V i e w S t a t e " > < C o l u m n > 5 < / C o l u m n > < L a y e d O u t > t r u e < / L a y e d O u t > < W a s U I I n v i s i b l e > t r u e < / W a s U I I n v i s i b l e > < / a : V a l u e > < / a : K e y V a l u e O f D i a g r a m O b j e c t K e y a n y T y p e z b w N T n L X > < a : K e y V a l u e O f D i a g r a m O b j e c t K e y a n y T y p e z b w N T n L X > < a : K e y > < K e y > M e a s u r e s \ A v e r a g e   o f   p r i c e \ T a g I n f o \ F o r m u l a < / K e y > < / a : K e y > < a : V a l u e   i : t y p e = " M e a s u r e G r i d V i e w S t a t e I D i a g r a m T a g A d d i t i o n a l I n f o " / > < / a : K e y V a l u e O f D i a g r a m O b j e c t K e y a n y T y p e z b w N T n L X > < a : K e y V a l u e O f D i a g r a m O b j e c t K e y a n y T y p e z b w N T n L X > < a : K e y > < K e y > M e a s u r e s \ A v e r a g e   o f   p r i c e \ T a g I n f o \ V a l u e < / K e y > < / a : K e y > < a : V a l u e   i : t y p e = " M e a s u r e G r i d V i e w S t a t e I D i a g r a m T a g A d d i t i o n a l I n f o " / > < / a : K e y V a l u e O f D i a g r a m O b j e c t K e y a n y T y p e z b w N T n L X > < a : K e y V a l u e O f D i a g r a m O b j e c t K e y a n y T y p e z b w N T n L X > < a : K e y > < K e y > M e a s u r e s \ C o u n t   o f   p r o d u c t _ i d   2 < / K e y > < / a : K e y > < a : V a l u e   i : t y p e = " M e a s u r e G r i d N o d e V i e w S t a t e " > < C o l u m n > 2 < / C o l u m n > < L a y e d O u t > t r u e < / L a y e d O u t > < W a s U I I n v i s i b l e > t r u e < / W a s U I I n v i s i b l e > < / a : V a l u e > < / a : K e y V a l u e O f D i a g r a m O b j e c t K e y a n y T y p e z b w N T n L X > < a : K e y V a l u e O f D i a g r a m O b j e c t K e y a n y T y p e z b w N T n L X > < a : K e y > < K e y > M e a s u r e s \ C o u n t   o f   p r o d u c t _ i d   2 \ T a g I n f o \ F o r m u l a < / K e y > < / a : K e y > < a : V a l u e   i : t y p e = " M e a s u r e G r i d V i e w S t a t e I D i a g r a m T a g A d d i t i o n a l I n f o " / > < / a : K e y V a l u e O f D i a g r a m O b j e c t K e y a n y T y p e z b w N T n L X > < a : K e y V a l u e O f D i a g r a m O b j e c t K e y a n y T y p e z b w N T n L X > < a : K e y > < K e y > M e a s u r e s \ C o u n t   o f   p r o d u c t _ i d   2 \ T a g I n f o \ V a l u e < / K e y > < / a : K e y > < a : V a l u e   i : t y p e = " M e a s u r e G r i d V i e w S t a t e I D i a g r a m T a g A d d i t i o n a l I n f o " / > < / a : K e y V a l u e O f D i a g r a m O b j e c t K e y a n y T y p e z b w N T n L X > < a : K e y V a l u e O f D i a g r a m O b j e c t K e y a n y T y p e z b w N T n L X > < a : K e y > < K e y > M e a s u r e s \ C o u n t   o f   s e l l e r _ i d < / K e y > < / a : K e y > < a : V a l u e   i : t y p e = " M e a s u r e G r i d N o d e V i e w S t a t e " > < C o l u m n > 3 < / C o l u m n > < L a y e d O u t > t r u e < / L a y e d O u t > < W a s U I I n v i s i b l e > t r u e < / W a s U I I n v i s i b l e > < / a : V a l u e > < / a : K e y V a l u e O f D i a g r a m O b j e c t K e y a n y T y p e z b w N T n L X > < a : K e y V a l u e O f D i a g r a m O b j e c t K e y a n y T y p e z b w N T n L X > < a : K e y > < K e y > M e a s u r e s \ C o u n t   o f   s e l l e r _ i d \ T a g I n f o \ F o r m u l a < / K e y > < / a : K e y > < a : V a l u e   i : t y p e = " M e a s u r e G r i d V i e w S t a t e I D i a g r a m T a g A d d i t i o n a l I n f o " / > < / a : K e y V a l u e O f D i a g r a m O b j e c t K e y a n y T y p e z b w N T n L X > < a : K e y V a l u e O f D i a g r a m O b j e c t K e y a n y T y p e z b w N T n L X > < a : K e y > < K e y > M e a s u r e s \ C o u n t   o f   s e l l e r _ i d \ T a g I n f o \ V a l u e < / K e y > < / a : K e y > < a : V a l u e   i : t y p e = " M e a s u r e G r i d V i e w S t a t e I D i a g r a m T a g A d d i t i o n a l I n f o " / > < / a : K e y V a l u e O f D i a g r a m O b j e c t K e y a n y T y p e z b w N T n L X > < a : K e y V a l u e O f D i a g r a m O b j e c t K e y a n y T y p e z b w N T n L X > < a : K e y > < K e y > M e a s u r e s \ C o u n t   o f   s e l l e r _ c i t y < / K e y > < / a : K e y > < a : V a l u e   i : t y p e = " M e a s u r e G r i d N o d e V i e w S t a t e " > < C o l u m n > 8 < / C o l u m n > < L a y e d O u t > t r u e < / L a y e d O u t > < W a s U I I n v i s i b l e > t r u e < / W a s U I I n v i s i b l e > < / a : V a l u e > < / a : K e y V a l u e O f D i a g r a m O b j e c t K e y a n y T y p e z b w N T n L X > < a : K e y V a l u e O f D i a g r a m O b j e c t K e y a n y T y p e z b w N T n L X > < a : K e y > < K e y > M e a s u r e s \ C o u n t   o f   s e l l e r _ c i t y \ T a g I n f o \ F o r m u l a < / K e y > < / a : K e y > < a : V a l u e   i : t y p e = " M e a s u r e G r i d V i e w S t a t e I D i a g r a m T a g A d d i t i o n a l I n f o " / > < / a : K e y V a l u e O f D i a g r a m O b j e c t K e y a n y T y p e z b w N T n L X > < a : K e y V a l u e O f D i a g r a m O b j e c t K e y a n y T y p e z b w N T n L X > < a : K e y > < K e y > M e a s u r e s \ C o u n t   o f   s e l l e r _ c i t y \ T a g I n f o \ V a l u e < / K e y > < / a : K e y > < a : V a l u e   i : t y p e = " M e a s u r e G r i d V i e w S t a t e I D i a g r a m T a g A d d i t i o n a l I n f o " / > < / a : K e y V a l u e O f D i a g r a m O b j e c t K e y a n y T y p e z b w N T n L X > < a : K e y V a l u e O f D i a g r a m O b j e c t K e y a n y T y p e z b w N T n L X > < a : K e y > < K e y > M e a s u r e s \ D i s t i n c t   C o u n t   o f   s e l l e r _ c i t y < / K e y > < / a : K e y > < a : V a l u e   i : t y p e = " M e a s u r e G r i d N o d e V i e w S t a t e " > < C o l u m n > 8 < / C o l u m n > < L a y e d O u t > t r u e < / L a y e d O u t > < R o w > 1 < / R o w > < W a s U I I n v i s i b l e > t r u e < / W a s U I I n v i s i b l e > < / a : V a l u e > < / a : K e y V a l u e O f D i a g r a m O b j e c t K e y a n y T y p e z b w N T n L X > < a : K e y V a l u e O f D i a g r a m O b j e c t K e y a n y T y p e z b w N T n L X > < a : K e y > < K e y > M e a s u r e s \ D i s t i n c t   C o u n t   o f   s e l l e r _ c i t y \ T a g I n f o \ F o r m u l a < / K e y > < / a : K e y > < a : V a l u e   i : t y p e = " M e a s u r e G r i d V i e w S t a t e I D i a g r a m T a g A d d i t i o n a l I n f o " / > < / a : K e y V a l u e O f D i a g r a m O b j e c t K e y a n y T y p e z b w N T n L X > < a : K e y V a l u e O f D i a g r a m O b j e c t K e y a n y T y p e z b w N T n L X > < a : K e y > < K e y > M e a s u r e s \ D i s t i n c t   C o u n t   o f   s e l l e r _ c i t y \ T a g I n f o \ V a l u e < / K e y > < / a : K e y > < a : V a l u e   i : t y p e = " M e a s u r e G r i d V i e w S t a t e I D i a g r a m T a g A d d i t i o n a l I n f o " / > < / a : K e y V a l u e O f D i a g r a m O b j e c t K e y a n y T y p e z b w N T n L X > < a : K e y V a l u e O f D i a g r a m O b j e c t K e y a n y T y p e z b w N T n L X > < a : K e y > < K e y > M e a s u r e s \ D i s t i n c t   C o u n t   o f   s e l l e r _ i d < / K e y > < / a : K e y > < a : V a l u e   i : t y p e = " M e a s u r e G r i d N o d e V i e w S t a t e " > < C o l u m n > 3 < / C o l u m n > < L a y e d O u t > t r u e < / L a y e d O u t > < W a s U I I n v i s i b l e > t r u e < / W a s U I I n v i s i b l e > < / a : V a l u e > < / a : K e y V a l u e O f D i a g r a m O b j e c t K e y a n y T y p e z b w N T n L X > < a : K e y V a l u e O f D i a g r a m O b j e c t K e y a n y T y p e z b w N T n L X > < a : K e y > < K e y > M e a s u r e s \ D i s t i n c t   C o u n t   o f   s e l l e r _ i d \ T a g I n f o \ F o r m u l a < / K e y > < / a : K e y > < a : V a l u e   i : t y p e = " M e a s u r e G r i d V i e w S t a t e I D i a g r a m T a g A d d i t i o n a l I n f o " / > < / a : K e y V a l u e O f D i a g r a m O b j e c t K e y a n y T y p e z b w N T n L X > < a : K e y V a l u e O f D i a g r a m O b j e c t K e y a n y T y p e z b w N T n L X > < a : K e y > < K e y > M e a s u r e s \ D i s t i n c t   C o u n t   o f   s e l l e r _ i d \ T a g I n f o \ V a l u e 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 C o l u m n s \ o r d e r _ i t e m _ i d < / 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 C o l u m n s \ s e l l e r _ i d < / K e y > < / a : K e y > < a : V a l u e   i : t y p e = " M e a s u r e G r i d N o d e V i e w S t a t e " > < C o l u m n > 3 < / C o l u m n > < L a y e d O u t > t r u e < / L a y e d O u t > < / a : V a l u e > < / a : K e y V a l u e O f D i a g r a m O b j e c t K e y a n y T y p e z b w N T n L X > < a : K e y V a l u e O f D i a g r a m O b j e c t K e y a n y T y p e z b w N T n L X > < a : K e y > < K e y > C o l u m n s \ s h i p p i n g _ l i m i t _ d a t e < / K e y > < / a : K e y > < a : V a l u e   i : t y p e = " M e a s u r e G r i d N o d e V i e w S t a t e " > < C o l u m n > 4 < / C o l u m n > < L a y e d O u t > t r u e < / L a y e d O u t > < / a : V a l u e > < / a : K e y V a l u e O f D i a g r a m O b j e c t K e y a n y T y p e z b w N T n L X > < a : K e y V a l u e O f D i a g r a m O b j e c t K e y a n y T y p e z b w N T n L X > < a : K e y > < K e y > C o l u m n s \ p r i c e < / K e y > < / a : K e y > < a : V a l u e   i : t y p e = " M e a s u r e G r i d N o d e V i e w S t a t e " > < C o l u m n > 5 < / C o l u m n > < L a y e d O u t > t r u e < / L a y e d O u t > < / a : V a l u e > < / a : K e y V a l u e O f D i a g r a m O b j e c t K e y a n y T y p e z b w N T n L X > < a : K e y V a l u e O f D i a g r a m O b j e c t K e y a n y T y p e z b w N T n L X > < a : K e y > < K e y > C o l u m n s \ f r e i g h t _ v a l u e < / K e y > < / a : K e y > < a : V a l u e   i : t y p e = " M e a s u r e G r i d N o d e V i e w S t a t e " > < C o l u m n > 6 < / C o l u m n > < L a y e d O u t > t r u e < / L a y e d O u t > < / a : V a l u e > < / a : K e y V a l u e O f D i a g r a m O b j e c t K e y a n y T y p e z b w N T n L X > < a : K e y V a l u e O f D i a g r a m O b j e c t K e y a n y T y p e z b w N T n L X > < a : K e y > < K e y > C o l u m n s \ s e l l e r _ z i p _ c o d e _ p r e f i x < / K e y > < / a : K e y > < a : V a l u e   i : t y p e = " M e a s u r e G r i d N o d e V i e w S t a t e " > < C o l u m n > 7 < / C o l u m n > < L a y e d O u t > t r u e < / L a y e d O u t > < / a : V a l u e > < / a : K e y V a l u e O f D i a g r a m O b j e c t K e y a n y T y p e z b w N T n L X > < a : K e y V a l u e O f D i a g r a m O b j e c t K e y a n y T y p e z b w N T n L X > < a : K e y > < K e y > C o l u m n s \ s e l l e r _ c i t y < / K e y > < / a : K e y > < a : V a l u e   i : t y p e = " M e a s u r e G r i d N o d e V i e w S t a t e " > < C o l u m n > 8 < / C o l u m n > < L a y e d O u t > t r u e < / L a y e d O u t > < / a : V a l u e > < / a : K e y V a l u e O f D i a g r a m O b j e c t K e y a n y T y p e z b w N T n L X > < a : K e y V a l u e O f D i a g r a m O b j e c t K e y a n y T y p e z b w N T n L X > < a : K e y > < K e y > C o l u m n s \ s e l l e r _ s t a t e < / K e y > < / a : K e y > < a : V a l u e   i : t y p e = " M e a s u r e G r i d N o d e V i e w S t a t e " > < C o l u m n > 9 < / C o l u m n > < L a y e d O u t > t r u e < / L a y e d O u t > < / a : V a l u e > < / a : K e y V a l u e O f D i a g r a m O b j e c t K e y a n y T y p e z b w N T n L X > < a : K e y V a l u e O f D i a g r a m O b j e c t K e y a n y T y p e z b w N T n L X > < a : K e y > < K e y > L i n k s \ & l t ; C o l u m n s \ S u m   o f   p r i c e & g t ; - & l t ; M e a s u r e s \ p r i c e & g t ; < / K e y > < / a : K e y > < a : V a l u e   i : t y p e = " M e a s u r e G r i d V i e w S t a t e I D i a g r a m L i n k " / > < / a : K e y V a l u e O f D i a g r a m O b j e c t K e y a n y T y p e z b w N T n L X > < a : K e y V a l u e O f D i a g r a m O b j e c t K e y a n y T y p e z b w N T n L X > < a : K e y > < K e y > L i n k s \ & l t ; C o l u m n s \ S u m   o f   p r i c e & g t ; - & l t ; M e a s u r e s \ p r i c e & g t ; \ C O L U M N < / K e y > < / a : K e y > < a : V a l u e   i : t y p e = " M e a s u r e G r i d V i e w S t a t e I D i a g r a m L i n k E n d p o i n t " / > < / a : K e y V a l u e O f D i a g r a m O b j e c t K e y a n y T y p e z b w N T n L X > < a : K e y V a l u e O f D i a g r a m O b j e c t K e y a n y T y p e z b w N T n L X > < a : K e y > < K e y > L i n k s \ & l t ; C o l u m n s \ S u m   o f   p r i c e & g t ; - & l t ; M e a s u r e s \ p r i c e & g t ; \ M E A S U R E < / K e y > < / a : K e y > < a : V a l u e   i : t y p e = " M e a s u r e G r i d V i e w S t a t e I D i a g r a m L i n k E n d p o i n t " / > < / a : K e y V a l u e O f D i a g r a m O b j e c t K e y a n y T y p e z b w N T n L X > < a : K e y V a l u e O f D i a g r a m O b j e c t K e y a n y T y p e z b w N T n L X > < a : K e y > < K e y > L i n k s \ & l t ; C o l u m n s \ A v e r a g e   o f   p r i c e & g t ; - & l t ; M e a s u r e s \ p r i c e & g t ; < / K e y > < / a : K e y > < a : V a l u e   i : t y p e = " M e a s u r e G r i d V i e w S t a t e I D i a g r a m L i n k " / > < / a : K e y V a l u e O f D i a g r a m O b j e c t K e y a n y T y p e z b w N T n L X > < a : K e y V a l u e O f D i a g r a m O b j e c t K e y a n y T y p e z b w N T n L X > < a : K e y > < K e y > L i n k s \ & l t ; C o l u m n s \ A v e r a g e   o f   p r i c e & g t ; - & l t ; M e a s u r e s \ p r i c e & g t ; \ C O L U M N < / K e y > < / a : K e y > < a : V a l u e   i : t y p e = " M e a s u r e G r i d V i e w S t a t e I D i a g r a m L i n k E n d p o i n t " / > < / a : K e y V a l u e O f D i a g r a m O b j e c t K e y a n y T y p e z b w N T n L X > < a : K e y V a l u e O f D i a g r a m O b j e c t K e y a n y T y p e z b w N T n L X > < a : K e y > < K e y > L i n k s \ & l t ; C o l u m n s \ A v e r a g e   o f   p r i c e & g t ; - & l t ; M e a s u r e s \ p r i c e & g t ; \ M E A S U R E < / K e y > < / a : K e y > < a : V a l u e   i : t y p e = " M e a s u r e G r i d V i e w S t a t e I D i a g r a m L i n k E n d p o i n t " / > < / a : K e y V a l u e O f D i a g r a m O b j e c t K e y a n y T y p e z b w N T n L X > < a : K e y V a l u e O f D i a g r a m O b j e c t K e y a n y T y p e z b w N T n L X > < a : K e y > < K e y > L i n k s \ & l t ; C o l u m n s \ C o u n t   o f   p r o d u c t _ i d   2 & g t ; - & l t ; M e a s u r e s \ p r o d u c t _ i d & g t ; < / K e y > < / a : K e y > < a : V a l u e   i : t y p e = " M e a s u r e G r i d V i e w S t a t e I D i a g r a m L i n k " / > < / a : K e y V a l u e O f D i a g r a m O b j e c t K e y a n y T y p e z b w N T n L X > < a : K e y V a l u e O f D i a g r a m O b j e c t K e y a n y T y p e z b w N T n L X > < a : K e y > < K e y > L i n k s \ & l t ; C o l u m n s \ C o u n t   o f   p r o d u c t _ i d   2 & g t ; - & l t ; M e a s u r e s \ p r o d u c t _ i d & g t ; \ C O L U M N < / K e y > < / a : K e y > < a : V a l u e   i : t y p e = " M e a s u r e G r i d V i e w S t a t e I D i a g r a m L i n k E n d p o i n t " / > < / a : K e y V a l u e O f D i a g r a m O b j e c t K e y a n y T y p e z b w N T n L X > < a : K e y V a l u e O f D i a g r a m O b j e c t K e y a n y T y p e z b w N T n L X > < a : K e y > < K e y > L i n k s \ & l t ; C o l u m n s \ C o u n t   o f   p r o d u c t _ i d   2 & g t ; - & l t ; M e a s u r e s \ p r o d u c t _ i d & g t ; \ M E A S U R E < / K e y > < / a : K e y > < a : V a l u e   i : t y p e = " M e a s u r e G r i d V i e w S t a t e I D i a g r a m L i n k E n d p o i n t " / > < / a : K e y V a l u e O f D i a g r a m O b j e c t K e y a n y T y p e z b w N T n L X > < a : K e y V a l u e O f D i a g r a m O b j e c t K e y a n y T y p e z b w N T n L X > < a : K e y > < K e y > L i n k s \ & l t ; C o l u m n s \ C o u n t   o f   s e l l e r _ i d & g t ; - & l t ; M e a s u r e s \ s e l l e r _ i d & g t ; < / K e y > < / a : K e y > < a : V a l u e   i : t y p e = " M e a s u r e G r i d V i e w S t a t e I D i a g r a m L i n k " / > < / a : K e y V a l u e O f D i a g r a m O b j e c t K e y a n y T y p e z b w N T n L X > < a : K e y V a l u e O f D i a g r a m O b j e c t K e y a n y T y p e z b w N T n L X > < a : K e y > < K e y > L i n k s \ & l t ; C o l u m n s \ C o u n t   o f   s e l l e r _ i d & g t ; - & l t ; M e a s u r e s \ s e l l e r _ i d & g t ; \ C O L U M N < / K e y > < / a : K e y > < a : V a l u e   i : t y p e = " M e a s u r e G r i d V i e w S t a t e I D i a g r a m L i n k E n d p o i n t " / > < / a : K e y V a l u e O f D i a g r a m O b j e c t K e y a n y T y p e z b w N T n L X > < a : K e y V a l u e O f D i a g r a m O b j e c t K e y a n y T y p e z b w N T n L X > < a : K e y > < K e y > L i n k s \ & l t ; C o l u m n s \ C o u n t   o f   s e l l e r _ i d & g t ; - & l t ; M e a s u r e s \ s e l l e r _ i d & g t ; \ M E A S U R E < / K e y > < / a : K e y > < a : V a l u e   i : t y p e = " M e a s u r e G r i d V i e w S t a t e I D i a g r a m L i n k E n d p o i n t " / > < / a : K e y V a l u e O f D i a g r a m O b j e c t K e y a n y T y p e z b w N T n L X > < a : K e y V a l u e O f D i a g r a m O b j e c t K e y a n y T y p e z b w N T n L X > < a : K e y > < K e y > L i n k s \ & l t ; C o l u m n s \ C o u n t   o f   s e l l e r _ c i t y & g t ; - & l t ; M e a s u r e s \ s e l l e r _ c i t y & g t ; < / K e y > < / a : K e y > < a : V a l u e   i : t y p e = " M e a s u r e G r i d V i e w S t a t e I D i a g r a m L i n k " / > < / a : K e y V a l u e O f D i a g r a m O b j e c t K e y a n y T y p e z b w N T n L X > < a : K e y V a l u e O f D i a g r a m O b j e c t K e y a n y T y p e z b w N T n L X > < a : K e y > < K e y > L i n k s \ & l t ; C o l u m n s \ C o u n t   o f   s e l l e r _ c i t y & g t ; - & l t ; M e a s u r e s \ s e l l e r _ c i t y & g t ; \ C O L U M N < / K e y > < / a : K e y > < a : V a l u e   i : t y p e = " M e a s u r e G r i d V i e w S t a t e I D i a g r a m L i n k E n d p o i n t " / > < / a : K e y V a l u e O f D i a g r a m O b j e c t K e y a n y T y p e z b w N T n L X > < a : K e y V a l u e O f D i a g r a m O b j e c t K e y a n y T y p e z b w N T n L X > < a : K e y > < K e y > L i n k s \ & l t ; C o l u m n s \ C o u n t   o f   s e l l e r _ c i t y & g t ; - & l t ; M e a s u r e s \ s e l l e r _ c i t y & g t ; \ M E A S U R E < / K e y > < / a : K e y > < a : V a l u e   i : t y p e = " M e a s u r e G r i d V i e w S t a t e I D i a g r a m L i n k E n d p o i n t " / > < / a : K e y V a l u e O f D i a g r a m O b j e c t K e y a n y T y p e z b w N T n L X > < a : K e y V a l u e O f D i a g r a m O b j e c t K e y a n y T y p e z b w N T n L X > < a : K e y > < K e y > L i n k s \ & l t ; C o l u m n s \ D i s t i n c t   C o u n t   o f   s e l l e r _ c i t y & g t ; - & l t ; M e a s u r e s \ s e l l e r _ c i t y & g t ; < / K e y > < / a : K e y > < a : V a l u e   i : t y p e = " M e a s u r e G r i d V i e w S t a t e I D i a g r a m L i n k " / > < / a : K e y V a l u e O f D i a g r a m O b j e c t K e y a n y T y p e z b w N T n L X > < a : K e y V a l u e O f D i a g r a m O b j e c t K e y a n y T y p e z b w N T n L X > < a : K e y > < K e y > L i n k s \ & l t ; C o l u m n s \ D i s t i n c t   C o u n t   o f   s e l l e r _ c i t y & g t ; - & l t ; M e a s u r e s \ s e l l e r _ c i t y & g t ; \ C O L U M N < / K e y > < / a : K e y > < a : V a l u e   i : t y p e = " M e a s u r e G r i d V i e w S t a t e I D i a g r a m L i n k E n d p o i n t " / > < / a : K e y V a l u e O f D i a g r a m O b j e c t K e y a n y T y p e z b w N T n L X > < a : K e y V a l u e O f D i a g r a m O b j e c t K e y a n y T y p e z b w N T n L X > < a : K e y > < K e y > L i n k s \ & l t ; C o l u m n s \ D i s t i n c t   C o u n t   o f   s e l l e r _ c i t y & g t ; - & l t ; M e a s u r e s \ s e l l e r _ c i t y & g t ; \ M E A S U R E < / K e y > < / a : K e y > < a : V a l u e   i : t y p e = " M e a s u r e G r i d V i e w S t a t e I D i a g r a m L i n k E n d p o i n t " / > < / a : K e y V a l u e O f D i a g r a m O b j e c t K e y a n y T y p e z b w N T n L X > < a : K e y V a l u e O f D i a g r a m O b j e c t K e y a n y T y p e z b w N T n L X > < a : K e y > < K e y > L i n k s \ & l t ; C o l u m n s \ D i s t i n c t   C o u n t   o f   s e l l e r _ i d & g t ; - & l t ; M e a s u r e s \ s e l l e r _ i d & g t ; < / K e y > < / a : K e y > < a : V a l u e   i : t y p e = " M e a s u r e G r i d V i e w S t a t e I D i a g r a m L i n k " / > < / a : K e y V a l u e O f D i a g r a m O b j e c t K e y a n y T y p e z b w N T n L X > < a : K e y V a l u e O f D i a g r a m O b j e c t K e y a n y T y p e z b w N T n L X > < a : K e y > < K e y > L i n k s \ & l t ; C o l u m n s \ D i s t i n c t   C o u n t   o f   s e l l e r _ i d & g t ; - & l t ; M e a s u r e s \ s e l l e r _ i d & g t ; \ C O L U M N < / K e y > < / a : K e y > < a : V a l u e   i : t y p e = " M e a s u r e G r i d V i e w S t a t e I D i a g r a m L i n k E n d p o i n t " / > < / a : K e y V a l u e O f D i a g r a m O b j e c t K e y a n y T y p e z b w N T n L X > < a : K e y V a l u e O f D i a g r a m O b j e c t K e y a n y T y p e z b w N T n L X > < a : K e y > < K e y > L i n k s \ & l t ; C o l u m n s \ D i s t i n c t   C o u n t   o f   s e l l e r _ i d & g t ; - & l t ; M e a s u r e s \ s e l l e r _ i d & g t ; \ M E A S U R E 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 T a g s \ T a b l e s \ & l t ; T a b l e s \ O r d e r s & g t ; < / K e y > < / D i a g r a m O b j e c t K e y > < D i a g r a m O b j e c t K e y > < K e y > D y n a m i c   T a g s \ T a b l e s \ & l t ; T a b l e s \ O r d e r _ I t e m s & g t ; < / K e y > < / D i a g r a m O b j e c t K e y > < D i a g r a m O b j e c t K e y > < K e y > T a b l e s \ O r d e r s < / K e y > < / D i a g r a m O b j e c t K e y > < D i a g r a m O b j e c t K e y > < K e y > T a b l e s \ O r d e r s \ C o l u m n s \ o r d e r _ i d < / K e y > < / D i a g r a m O b j e c t K e y > < D i a g r a m O b j e c t K e y > < K e y > T a b l e s \ O r d e r s \ C o l u m n s \ c u s t o m e r _ i d < / K e y > < / D i a g r a m O b j e c t K e y > < D i a g r a m O b j e c t K e y > < K e y > T a b l e s \ O r d e r s \ C o l u m n s \ o r d e r _ s t a t u s < / K e y > < / D i a g r a m O b j e c t K e y > < D i a g r a m O b j e c t K e y > < K e y > T a b l e s \ O r d e r s \ C o l u m n s \ o r d e r _ p u r c h a s e _ t i m e s t a m p < / K e y > < / D i a g r a m O b j e c t K e y > < D i a g r a m O b j e c t K e y > < K e y > T a b l e s \ O r d e r s \ C o l u m n s \ o r d e r _ a p p r o v e d _ a t < / K e y > < / D i a g r a m O b j e c t K e y > < D i a g r a m O b j e c t K e y > < K e y > T a b l e s \ O r d e r s \ C o l u m n s \ o r d e r _ d e l i v e r e d _ c a r r i e r _ d a t e < / K e y > < / D i a g r a m O b j e c t K e y > < D i a g r a m O b j e c t K e y > < K e y > T a b l e s \ O r d e r s \ C o l u m n s \ o r d e r _ d e l i v e r e d _ c u s t o m e r _ d a t e < / K e y > < / D i a g r a m O b j e c t K e y > < D i a g r a m O b j e c t K e y > < K e y > T a b l e s \ O r d e r s \ C o l u m n s \ o r d e r _ e s t i m a t e d _ d e l i v e r y _ d a t e < / K e y > < / D i a g r a m O b j e c t K e y > < D i a g r a m O b j e c t K e y > < K e y > T a b l e s \ O r d e r s \ C o l u m n s \ S h i p p i n g _ d a y s < / K e y > < / D i a g r a m O b j e c t K e y > < D i a g r a m O b j e c t K e y > < K e y > T a b l e s \ O r d e r s \ C o l u m n s \ p r o d u c t _ i d < / K e y > < / D i a g r a m O b j e c t K e y > < D i a g r a m O b j e c t K e y > < K e y > T a b l e s \ O r d e r s \ C o l u m n s \ p r o d u c t _ c a t e g o r y _ n a m e < / K e y > < / D i a g r a m O b j e c t K e y > < D i a g r a m O b j e c t K e y > < K e y > T a b l e s \ O r d e r s \ C o l u m n s \ p r o d u c t _ n a m e _ l e n g h t < / K e y > < / D i a g r a m O b j e c t K e y > < D i a g r a m O b j e c t K e y > < K e y > T a b l e s \ O r d e r s \ C o l u m n s \ p r o d u c t _ d e s c r i p t i o n _ l e n g h t < / K e y > < / D i a g r a m O b j e c t K e y > < D i a g r a m O b j e c t K e y > < K e y > T a b l e s \ O r d e r s \ C o l u m n s \ p r o d u c t _ p h o t o s _ q t y < / K e y > < / D i a g r a m O b j e c t K e y > < D i a g r a m O b j e c t K e y > < K e y > T a b l e s \ O r d e r s \ C o l u m n s \ p r o d u c t _ w e i g h t _ g < / K e y > < / D i a g r a m O b j e c t K e y > < D i a g r a m O b j e c t K e y > < K e y > T a b l e s \ O r d e r s \ C o l u m n s \ p r o d u c t _ l e n g t h _ c m < / K e y > < / D i a g r a m O b j e c t K e y > < D i a g r a m O b j e c t K e y > < K e y > T a b l e s \ O r d e r s \ C o l u m n s \ p r o d u c t _ h e i g h t _ c m < / K e y > < / D i a g r a m O b j e c t K e y > < D i a g r a m O b j e c t K e y > < K e y > T a b l e s \ O r d e r s \ C o l u m n s \ p r o d u c t _ w i d t h _ c m < / K e y > < / D i a g r a m O b j e c t K e y > < D i a g r a m O b j e c t K e y > < K e y > T a b l e s \ O r d e r s \ C o l u m n s \ P u r c h a s e _ d a y < / K e y > < / D i a g r a m O b j e c t K e y > < D i a g r a m O b j e c t K e y > < K e y > T a b l e s \ O r d e r s \ C o l u m n s \ S h i p p i n g D a y < / K e y > < / D i a g r a m O b j e c t K e y > < D i a g r a m O b j e c t K e y > < K e y > T a b l e s \ O r d e r s \ C o l u m n s \ p a y m e n t _ t y p e < / K e y > < / D i a g r a m O b j e c t K e y > < D i a g r a m O b j e c t K e y > < K e y > T a b l e s \ O r d e r s \ C o l u m n s \ p a y m e n t _ v a l u e < / K e y > < / D i a g r a m O b j e c t K e y > < D i a g r a m O b j e c t K e y > < K e y > T a b l e s \ O r d e r s \ C o l u m n s \ p a y m e n t _ i n s t a l l m e n t s < / K e y > < / D i a g r a m O b j e c t K e y > < D i a g r a m O b j e c t K e y > < K e y > T a b l e s \ O r d e r s \ C o l u m n s \ p a y m e n t _ s e q u e n t i a l < / K e y > < / D i a g r a m O b j e c t K e y > < D i a g r a m O b j e c t K e y > < K e y > T a b l e s \ O r d e r s \ C o l u m n s \ c u s t o m e r _ u n i q u e _ i d < / K e y > < / D i a g r a m O b j e c t K e y > < D i a g r a m O b j e c t K e y > < K e y > T a b l e s \ O r d e r s \ C o l u m n s \ c u s t o m e r _ z i p _ c o d e _ p r e f i x < / K e y > < / D i a g r a m O b j e c t K e y > < D i a g r a m O b j e c t K e y > < K e y > T a b l e s \ O r d e r s \ C o l u m n s \ c u s t o m e r _ c i t y < / K e y > < / D i a g r a m O b j e c t K e y > < D i a g r a m O b j e c t K e y > < K e y > T a b l e s \ O r d e r s \ C o l u m n s \ c u s t o m e r _ s t a t e < / K e y > < / D i a g r a m O b j e c t K e y > < D i a g r a m O b j e c t K e y > < K e y > T a b l e s \ O r d e r s \ C o l u m n s \ r e v i e w _ s c o r e < / K e y > < / D i a g r a m O b j e c t K e y > < D i a g r a m O b j e c t K e y > < K e y > T a b l e s \ O r d e r s \ C o l u m n s \ r e v i e w _ c r e a t i o n _ d a t e < / K e y > < / D i a g r a m O b j e c t K e y > < D i a g r a m O b j e c t K e y > < K e y > T a b l e s \ O r d e r s \ C o l u m n s \ r e v i e w _ i d < / K e y > < / D i a g r a m O b j e c t K e y > < D i a g r a m O b j e c t K e y > < K e y > T a b l e s \ O r d e r s \ C o l u m n s \ o r d e r _ p u r c h a s e _ t i m e s t a m p   ( Y e a r ) < / K e y > < / D i a g r a m O b j e c t K e y > < D i a g r a m O b j e c t K e y > < K e y > T a b l e s \ O r d e r s \ C o l u m n s \ o r d e r _ p u r c h a s e _ t i m e s t a m p   ( Q u a r t e r ) < / K e y > < / D i a g r a m O b j e c t K e y > < D i a g r a m O b j e c t K e y > < K e y > T a b l e s \ O r d e r s \ C o l u m n s \ o r d e r _ p u r c h a s e _ t i m e s t a m p   ( M o n t h   I n d e x ) < / K e y > < / D i a g r a m O b j e c t K e y > < D i a g r a m O b j e c t K e y > < K e y > T a b l e s \ O r d e r s \ C o l u m n s \ o r d e r _ p u r c h a s e _ t i m e s t a m p   ( M o n t h ) < / K e y > < / D i a g r a m O b j e c t K e y > < D i a g r a m O b j e c t K e y > < K e y > T a b l e s \ O r d e r s \ C o l u m n s \ o r d e r _ e s t i m a t e d _ d e l i v e r y _ d a t e   ( Y e a r ) < / K e y > < / D i a g r a m O b j e c t K e y > < D i a g r a m O b j e c t K e y > < K e y > T a b l e s \ O r d e r s \ C o l u m n s \ o r d e r _ e s t i m a t e d _ d e l i v e r y _ d a t e   ( Q u a r t e r ) < / K e y > < / D i a g r a m O b j e c t K e y > < D i a g r a m O b j e c t K e y > < K e y > T a b l e s \ O r d e r s \ C o l u m n s \ o r d e r _ e s t i m a t e d _ d e l i v e r y _ d a t e   ( M o n t h   I n d e x ) < / K e y > < / D i a g r a m O b j e c t K e y > < D i a g r a m O b j e c t K e y > < K e y > T a b l e s \ O r d e r s \ C o l u m n s \ o r d e r _ e s t i m a t e d _ d e l i v e r y _ d a t e   ( M o n t h ) < / K e y > < / D i a g r a m O b j e c t K e y > < D i a g r a m O b j e c t K e y > < K e y > T a b l e s \ O r d e r s \ C o l u m n s \ s l o w / t i m e l y   d e l i v e r y < / K e y > < / D i a g r a m O b j e c t K e y > < D i a g r a m O b j e c t K e y > < K e y > T a b l e s \ O r d e r s \ M e a s u r e s \ S u m   o f   p a y m e n t _ v a l u e < / K e y > < / D i a g r a m O b j e c t K e y > < D i a g r a m O b j e c t K e y > < K e y > T a b l e s \ O r d e r s \ S u m   o f   p a y m e n t _ v a l u e \ A d d i t i o n a l   I n f o \ I m p l i c i t   M e a s u r e < / K e y > < / D i a g r a m O b j e c t K e y > < D i a g r a m O b j e c t K e y > < K e y > T a b l e s \ O r d e r s \ M e a s u r e s \ A v e r a g e   o f   p a y m e n t _ v a l u e < / K e y > < / D i a g r a m O b j e c t K e y > < D i a g r a m O b j e c t K e y > < K e y > T a b l e s \ O r d e r s \ A v e r a g e   o f   p a y m e n t _ v a l u e \ A d d i t i o n a l   I n f o \ I m p l i c i t   M e a s u r e < / K e y > < / D i a g r a m O b j e c t K e y > < D i a g r a m O b j e c t K e y > < K e y > T a b l e s \ O r d e r s \ M e a s u r e s \ C o u n t   o f   p a y m e n t _ v a l u e < / K e y > < / D i a g r a m O b j e c t K e y > < D i a g r a m O b j e c t K e y > < K e y > T a b l e s \ O r d e r s \ C o u n t   o f   p a y m e n t _ v a l u e \ A d d i t i o n a l   I n f o \ I m p l i c i t   M e a s u r e < / K e y > < / D i a g r a m O b j e c t K e y > < D i a g r a m O b j e c t K e y > < K e y > T a b l e s \ O r d e r s \ M e a s u r e s \ C o u n t   o f   o r d e r _ i d < / K e y > < / D i a g r a m O b j e c t K e y > < D i a g r a m O b j e c t K e y > < K e y > T a b l e s \ O r d e r s \ C o u n t   o f   o r d e r _ i d \ A d d i t i o n a l   I n f o \ I m p l i c i t   M e a s u r e < / K e y > < / D i a g r a m O b j e c t K e y > < D i a g r a m O b j e c t K e y > < K e y > T a b l e s \ O r d e r s \ M e a s u r e s \ S u m   o f   S h i p p i n g _ d a y s < / K e y > < / D i a g r a m O b j e c t K e y > < D i a g r a m O b j e c t K e y > < K e y > T a b l e s \ O r d e r s \ S u m   o f   S h i p p i n g _ d a y s \ A d d i t i o n a l   I n f o \ I m p l i c i t   M e a s u r e < / K e y > < / D i a g r a m O b j e c t K e y > < D i a g r a m O b j e c t K e y > < K e y > T a b l e s \ O r d e r s \ M e a s u r e s \ A v e r a g e   o f   S h i p p i n g _ d a y s < / K e y > < / D i a g r a m O b j e c t K e y > < D i a g r a m O b j e c t K e y > < K e y > T a b l e s \ O r d e r s \ A v e r a g e   o f   S h i p p i n g _ d a y s \ A d d i t i o n a l   I n f o \ I m p l i c i t   M e a s u r e < / K e y > < / D i a g r a m O b j e c t K e y > < D i a g r a m O b j e c t K e y > < K e y > T a b l e s \ O r d e r s \ M e a s u r e s \ C o u n t   o f   c u s t o m e r _ i d < / K e y > < / D i a g r a m O b j e c t K e y > < D i a g r a m O b j e c t K e y > < K e y > T a b l e s \ O r d e r s \ C o u n t   o f   c u s t o m e r _ i d \ A d d i t i o n a l   I n f o \ I m p l i c i t   M e a s u r e < / K e y > < / D i a g r a m O b j e c t K e y > < D i a g r a m O b j e c t K e y > < K e y > T a b l e s \ O r d e r s \ M e a s u r e s \ C o u n t   o f   p r o d u c t _ i d < / K e y > < / D i a g r a m O b j e c t K e y > < D i a g r a m O b j e c t K e y > < K e y > T a b l e s \ O r d e r s \ C o u n t   o f   p r o d u c t _ i d \ A d d i t i o n a l   I n f o \ I m p l i c i t   M e a s u r e < / K e y > < / D i a g r a m O b j e c t K e y > < D i a g r a m O b j e c t K e y > < K e y > T a b l e s \ O r d e r s \ M e a s u r e s \ C o u n t   o f   r e v i e w _ s c o r e < / K e y > < / D i a g r a m O b j e c t K e y > < D i a g r a m O b j e c t K e y > < K e y > T a b l e s \ O r d e r s \ C o u n t   o f   r e v i e w _ s c o r e \ A d d i t i o n a l   I n f o \ I m p l i c i t   M e a s u r e < / K e y > < / D i a g r a m O b j e c t K e y > < D i a g r a m O b j e c t K e y > < K e y > T a b l e s \ O r d e r s \ M e a s u r e s \ A v e r a g e   o f   r e v i e w _ s c o r e < / K e y > < / D i a g r a m O b j e c t K e y > < D i a g r a m O b j e c t K e y > < K e y > T a b l e s \ O r d e r s \ A v e r a g e   o f   r e v i e w _ s c o r e \ A d d i t i o n a l   I n f o \ I m p l i c i t   M e a s u r e < / K e y > < / D i a g r a m O b j e c t K e y > < D i a g r a m O b j e c t K e y > < K e y > T a b l e s \ O r d e r s \ M e a s u r e s \ D i s t i n c t   C o u n t   o f   c u s t o m e r _ i d < / K e y > < / D i a g r a m O b j e c t K e y > < D i a g r a m O b j e c t K e y > < K e y > T a b l e s \ O r d e r s \ D i s t i n c t   C o u n t   o f   c u s t o m e r _ i d \ A d d i t i o n a l   I n f o \ I m p l i c i t   M e a s u r e < / K e y > < / D i a g r a m O b j e c t K e y > < D i a g r a m O b j e c t K e y > < K e y > T a b l e s \ O r d e r s \ M e a s u r e s \ C o u n t   o f   c u s t o m e r _ c i t y < / K e y > < / D i a g r a m O b j e c t K e y > < D i a g r a m O b j e c t K e y > < K e y > T a b l e s \ O r d e r s \ C o u n t   o f   c u s t o m e r _ c i t y \ A d d i t i o n a l   I n f o \ I m p l i c i t   M e a s u r e < / K e y > < / D i a g r a m O b j e c t K e y > < D i a g r a m O b j e c t K e y > < K e y > T a b l e s \ O r d e r s \ M e a s u r e s \ D i s t i n c t   C o u n t   o f   c u s t o m e r _ c i t y < / K e y > < / D i a g r a m O b j e c t K e y > < D i a g r a m O b j e c t K e y > < K e y > T a b l e s \ O r d e r s \ D i s t i n c t   C o u n t   o f   c u s t o m e r _ c i t y \ A d d i t i o n a l   I n f o \ I m p l i c i t   M e a s u r e < / K e y > < / D i a g r a m O b j e c t K e y > < D i a g r a m O b j e c t K e y > < K e y > T a b l e s \ O r d e r s \ M e a s u r e s \ C o u n t   o f   c u s t o m e r _ s t a t e < / K e y > < / D i a g r a m O b j e c t K e y > < D i a g r a m O b j e c t K e y > < K e y > T a b l e s \ O r d e r s \ C o u n t   o f   c u s t o m e r _ s t a t e \ A d d i t i o n a l   I n f o \ I m p l i c i t   M e a s u r e < / K e y > < / D i a g r a m O b j e c t K e y > < D i a g r a m O b j e c t K e y > < K e y > T a b l e s \ O r d e r s \ M e a s u r e s \ D i s t i n c t   C o u n t   o f   c u s t o m e r _ s t a t e < / K e y > < / D i a g r a m O b j e c t K e y > < D i a g r a m O b j e c t K e y > < K e y > T a b l e s \ O r d e r s \ D i s t i n c t   C o u n t   o f   c u s t o m e r _ s t a t e \ A d d i t i o n a l   I n f o \ I m p l i c i t   M e a s u r e < / K e y > < / D i a g r a m O b j e c t K e y > < D i a g r a m O b j e c t K e y > < K e y > T a b l e s \ O r d e r s \ M e a s u r e s \ S u m   o f   r e v i e w _ s c o r e < / K e y > < / D i a g r a m O b j e c t K e y > < D i a g r a m O b j e c t K e y > < K e y > T a b l e s \ O r d e r s \ S u m   o f   r e v i e w _ s c o r e \ A d d i t i o n a l   I n f o \ I m p l i c i t   M e a s u r e < / K e y > < / D i a g r a m O b j e c t K e y > < D i a g r a m O b j e c t K e y > < K e y > T a b l e s \ O r d e r s \ M e a s u r e s \ C o u n t   o f   c u s t o m e r _ u n i q u e _ i d < / K e y > < / D i a g r a m O b j e c t K e y > < D i a g r a m O b j e c t K e y > < K e y > T a b l e s \ O r d e r s \ C o u n t   o f   c u s t o m e r _ u n i q u e _ i d \ A d d i t i o n a l   I n f o \ I m p l i c i t   M e a s u r e < / K e y > < / D i a g r a m O b j e c t K e y > < D i a g r a m O b j e c t K e y > < K e y > T a b l e s \ O r d e r _ I t e m s < / K e y > < / D i a g r a m O b j e c t K e y > < D i a g r a m O b j e c t K e y > < K e y > T a b l e s \ O r d e r _ I t e m s \ C o l u m n s \ o r d e r _ i d < / K e y > < / D i a g r a m O b j e c t K e y > < D i a g r a m O b j e c t K e y > < K e y > T a b l e s \ O r d e r _ I t e m s \ C o l u m n s \ o r d e r _ i t e m _ i d < / K e y > < / D i a g r a m O b j e c t K e y > < D i a g r a m O b j e c t K e y > < K e y > T a b l e s \ O r d e r _ I t e m s \ C o l u m n s \ p r o d u c t _ i d < / K e y > < / D i a g r a m O b j e c t K e y > < D i a g r a m O b j e c t K e y > < K e y > T a b l e s \ O r d e r _ I t e m s \ C o l u m n s \ s e l l e r _ i d < / K e y > < / D i a g r a m O b j e c t K e y > < D i a g r a m O b j e c t K e y > < K e y > T a b l e s \ O r d e r _ I t e m s \ C o l u m n s \ s h i p p i n g _ l i m i t _ d a t e < / K e y > < / D i a g r a m O b j e c t K e y > < D i a g r a m O b j e c t K e y > < K e y > T a b l e s \ O r d e r _ I t e m s \ C o l u m n s \ p r i c e < / K e y > < / D i a g r a m O b j e c t K e y > < D i a g r a m O b j e c t K e y > < K e y > T a b l e s \ O r d e r _ I t e m s \ C o l u m n s \ f r e i g h t _ v a l u e < / K e y > < / D i a g r a m O b j e c t K e y > < D i a g r a m O b j e c t K e y > < K e y > T a b l e s \ O r d e r _ I t e m s \ C o l u m n s \ s e l l e r _ z i p _ c o d e _ p r e f i x < / K e y > < / D i a g r a m O b j e c t K e y > < D i a g r a m O b j e c t K e y > < K e y > T a b l e s \ O r d e r _ I t e m s \ C o l u m n s \ s e l l e r _ c i t y < / K e y > < / D i a g r a m O b j e c t K e y > < D i a g r a m O b j e c t K e y > < K e y > T a b l e s \ O r d e r _ I t e m s \ C o l u m n s \ s e l l e r _ s t a t e < / K e y > < / D i a g r a m O b j e c t K e y > < D i a g r a m O b j e c t K e y > < K e y > T a b l e s \ O r d e r _ I t e m s \ M e a s u r e s \ S u m   o f   p r i c e < / K e y > < / D i a g r a m O b j e c t K e y > < D i a g r a m O b j e c t K e y > < K e y > T a b l e s \ O r d e r _ I t e m s \ S u m   o f   p r i c e \ A d d i t i o n a l   I n f o \ I m p l i c i t   M e a s u r e < / K e y > < / D i a g r a m O b j e c t K e y > < D i a g r a m O b j e c t K e y > < K e y > T a b l e s \ O r d e r _ I t e m s \ M e a s u r e s \ A v e r a g e   o f   p r i c e < / K e y > < / D i a g r a m O b j e c t K e y > < D i a g r a m O b j e c t K e y > < K e y > T a b l e s \ O r d e r _ I t e m s \ A v e r a g e   o f   p r i c e \ A d d i t i o n a l   I n f o \ I m p l i c i t   M e a s u r e < / K e y > < / D i a g r a m O b j e c t K e y > < D i a g r a m O b j e c t K e y > < K e y > T a b l e s \ O r d e r _ I t e m s \ M e a s u r e s \ C o u n t   o f   p r o d u c t _ i d   2 < / K e y > < / D i a g r a m O b j e c t K e y > < D i a g r a m O b j e c t K e y > < K e y > T a b l e s \ O r d e r _ I t e m s \ C o u n t   o f   p r o d u c t _ i d   2 \ A d d i t i o n a l   I n f o \ I m p l i c i t   M e a s u r e < / K e y > < / D i a g r a m O b j e c t K e y > < D i a g r a m O b j e c t K e y > < K e y > T a b l e s \ O r d e r _ I t e m s \ M e a s u r e s \ C o u n t   o f   s e l l e r _ i d < / K e y > < / D i a g r a m O b j e c t K e y > < D i a g r a m O b j e c t K e y > < K e y > T a b l e s \ O r d e r _ I t e m s \ C o u n t   o f   s e l l e r _ i d \ A d d i t i o n a l   I n f o \ I m p l i c i t   M e a s u r e < / K e y > < / D i a g r a m O b j e c t K e y > < D i a g r a m O b j e c t K e y > < K e y > T a b l e s \ O r d e r _ I t e m s \ M e a s u r e s \ C o u n t   o f   s e l l e r _ c i t y < / K e y > < / D i a g r a m O b j e c t K e y > < D i a g r a m O b j e c t K e y > < K e y > T a b l e s \ O r d e r _ I t e m s \ C o u n t   o f   s e l l e r _ c i t y \ A d d i t i o n a l   I n f o \ I m p l i c i t   M e a s u r e < / K e y > < / D i a g r a m O b j e c t K e y > < D i a g r a m O b j e c t K e y > < K e y > T a b l e s \ O r d e r _ I t e m s \ M e a s u r e s \ D i s t i n c t   C o u n t   o f   s e l l e r _ c i t y < / K e y > < / D i a g r a m O b j e c t K e y > < D i a g r a m O b j e c t K e y > < K e y > T a b l e s \ O r d e r _ I t e m s \ D i s t i n c t   C o u n t   o f   s e l l e r _ c i t y \ A d d i t i o n a l   I n f o \ I m p l i c i t   M e a s u r e < / K e y > < / D i a g r a m O b j e c t K e y > < D i a g r a m O b j e c t K e y > < K e y > T a b l e s \ O r d e r _ I t e m s \ M e a s u r e s \ D i s t i n c t   C o u n t   o f   s e l l e r _ i d < / K e y > < / D i a g r a m O b j e c t K e y > < D i a g r a m O b j e c t K e y > < K e y > T a b l e s \ O r d e r _ I t e m s \ D i s t i n c t   C o u n t   o f   s e l l e r _ i d \ A d d i t i o n a l   I n f o \ I m p l i c i t   M e a s u r e < / K e y > < / D i a g r a m O b j e c t K e y > < D i a g r a m O b j e c t K e y > < K e y > R e l a t i o n s h i p s \ & l t ; T a b l e s \ O r d e r _ I t e m s \ C o l u m n s \ o r d e r _ i d & g t ; - & l t ; T a b l e s \ O r d e r s \ C o l u m n s \ o r d e r _ i d & g t ; < / K e y > < / D i a g r a m O b j e c t K e y > < D i a g r a m O b j e c t K e y > < K e y > R e l a t i o n s h i p s \ & l t ; T a b l e s \ O r d e r _ I t e m s \ C o l u m n s \ o r d e r _ i d & g t ; - & l t ; T a b l e s \ O r d e r s \ C o l u m n s \ o r d e r _ i d & g t ; \ F K < / K e y > < / D i a g r a m O b j e c t K e y > < D i a g r a m O b j e c t K e y > < K e y > R e l a t i o n s h i p s \ & l t ; T a b l e s \ O r d e r _ I t e m s \ C o l u m n s \ o r d e r _ i d & g t ; - & l t ; T a b l e s \ O r d e r s \ C o l u m n s \ o r d e r _ i d & g t ; \ P K < / K e y > < / D i a g r a m O b j e c t K e y > < D i a g r a m O b j e c t K e y > < K e y > R e l a t i o n s h i p s \ & l t ; T a b l e s \ O r d e r _ I t e m s \ C o l u m n s \ o r d e r _ i d & g t ; - & l t ; T a b l e s \ O r d e r s \ C o l u m n s \ o r d e r _ i d & g t ; \ C r o s s F i l t e r < / K e y > < / D i a g r a m O b j e c t K e y > < / A l l K e y s > < S e l e c t e d K e y s > < D i a g r a m O b j e c t K e y > < K e y > R e l a t i o n s h i p s \ & l t ; T a b l e s \ O r d e r _ I t e m s \ C o l u m n s \ o r d e r _ i d & g t ; - & l t ; T a b l e s \ O r d e r s \ C o l u m n s \ o r d e r _ i d & g t ; 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 T a g s \ T a b l e s \ & l t ; T a b l e s \ O r d e r _ I t e m s & g t ; < / K e y > < / a : K e y > < a : V a l u e   i : t y p e = " D i a g r a m D i s p l a y T a g V i e w S t a t e " > < I s N o t F i l t e r e d O u t > t r u e < / I s N o t F i l t e r e d O u t > < / a : V a l u e > < / a : K e y V a l u e O f D i a g r a m O b j e c t K e y a n y T y p e z b w N T n L X > < a : K e y V a l u e O f D i a g r a m O b j e c t K e y a n y T y p e z b w N T n L X > < a : K e y > < K e y > T a b l e s \ O r d e r s < / K e y > < / a : K e y > < a : V a l u e   i : t y p e = " D i a g r a m D i s p l a y N o d e V i e w S t a t e " > < H e i g h t > 1 5 0 < / H e i g h t > < I s E x p a n d e d > t r u e < / I s E x p a n d e d > < L a y e d O u t > t r u e < / L a y e d O u t > < L e f t > 3 2 3 . 3 3 3 3 3 3 3 3 3 3 3 3 3 7 < / L e f t > < T a b I n d e x > 1 < / T a b I n d e x > < T o p > 2 9 . 5 0 0 0 0 0 0 0 0 0 0 0 0 2 8 < / T o p > < W i d t h > 2 0 0 < / W i d t h > < / a : V a l u e > < / a : K e y V a l u e O f D i a g r a m O b j e c t K e y a n y T y p e z b w N T n L X > < a : K e y V a l u e O f D i a g r a m O b j e c t K e y a n y T y p e z b w N T n L X > < a : K e y > < K e y > T a b l e s \ O r d e r s \ C o l u m n s \ o r d e r _ i d < / K e y > < / a : K e y > < a : V a l u e   i : t y p e = " D i a g r a m D i s p l a y N o d e V i e w S t a t e " > < H e i g h t > 1 5 0 < / H e i g h t > < I s E x p a n d e d > t r u e < / I s E x p a n d e d > < W i d t h > 2 0 0 < / W i d t h > < / a : V a l u e > < / a : K e y V a l u e O f D i a g r a m O b j e c t K e y a n y T y p e z b w N T n L X > < a : K e y V a l u e O f D i a g r a m O b j e c t K e y a n y T y p e z b w N T n L X > < a : K e y > < K e y > T a b l e s \ O r d e r s \ C o l u m n s \ c u s t o m e r _ i d < / K e y > < / a : K e y > < a : V a l u e   i : t y p e = " D i a g r a m D i s p l a y N o d e V i e w S t a t e " > < H e i g h t > 1 5 0 < / H e i g h t > < I s E x p a n d e d > t r u e < / I s E x p a n d e d > < W i d t h > 2 0 0 < / W i d t h > < / a : V a l u e > < / a : K e y V a l u e O f D i a g r a m O b j e c t K e y a n y T y p e z b w N T n L X > < a : K e y V a l u e O f D i a g r a m O b j e c t K e y a n y T y p e z b w N T n L X > < a : K e y > < K e y > T a b l e s \ O r d e r s \ C o l u m n s \ o r d e r _ s t a t u s < / K e y > < / a : K e y > < a : V a l u e   i : t y p e = " D i a g r a m D i s p l a y N o d e V i e w S t a t e " > < H e i g h t > 1 5 0 < / H e i g h t > < I s E x p a n d e d > t r u e < / I s E x p a n d e d > < W i d t h > 2 0 0 < / W i d t h > < / a : V a l u e > < / a : K e y V a l u e O f D i a g r a m O b j e c t K e y a n y T y p e z b w N T n L X > < a : K e y V a l u e O f D i a g r a m O b j e c t K e y a n y T y p e z b w N T n L X > < a : K e y > < K e y > T a b l e s \ O r d e r s \ C o l u m n s \ o r d e r _ p u r c h a s e _ t i m e s t a m p < / K e y > < / a : K e y > < a : V a l u e   i : t y p e = " D i a g r a m D i s p l a y N o d e V i e w S t a t e " > < H e i g h t > 1 5 0 < / H e i g h t > < I s E x p a n d e d > t r u e < / I s E x p a n d e d > < W i d t h > 2 0 0 < / W i d t h > < / a : V a l u e > < / a : K e y V a l u e O f D i a g r a m O b j e c t K e y a n y T y p e z b w N T n L X > < a : K e y V a l u e O f D i a g r a m O b j e c t K e y a n y T y p e z b w N T n L X > < a : K e y > < K e y > T a b l e s \ O r d e r s \ C o l u m n s \ o r d e r _ a p p r o v e d _ a t < / K e y > < / a : K e y > < a : V a l u e   i : t y p e = " D i a g r a m D i s p l a y N o d e V i e w S t a t e " > < H e i g h t > 1 5 0 < / H e i g h t > < I s E x p a n d e d > t r u e < / I s E x p a n d e d > < W i d t h > 2 0 0 < / W i d t h > < / a : V a l u e > < / a : K e y V a l u e O f D i a g r a m O b j e c t K e y a n y T y p e z b w N T n L X > < a : K e y V a l u e O f D i a g r a m O b j e c t K e y a n y T y p e z b w N T n L X > < a : K e y > < K e y > T a b l e s \ O r d e r s \ C o l u m n s \ o r d e r _ d e l i v e r e d _ c a r r i e r _ d a t e < / K e y > < / a : K e y > < a : V a l u e   i : t y p e = " D i a g r a m D i s p l a y N o d e V i e w S t a t e " > < H e i g h t > 1 5 0 < / H e i g h t > < I s E x p a n d e d > t r u e < / I s E x p a n d e d > < W i d t h > 2 0 0 < / W i d t h > < / a : V a l u e > < / a : K e y V a l u e O f D i a g r a m O b j e c t K e y a n y T y p e z b w N T n L X > < a : K e y V a l u e O f D i a g r a m O b j e c t K e y a n y T y p e z b w N T n L X > < a : K e y > < K e y > T a b l e s \ O r d e r s \ C o l u m n s \ o r d e r _ d e l i v e r e d _ c u s t o m e r _ d a t e < / K e y > < / a : K e y > < a : V a l u e   i : t y p e = " D i a g r a m D i s p l a y N o d e V i e w S t a t e " > < H e i g h t > 1 5 0 < / H e i g h t > < I s E x p a n d e d > t r u e < / I s E x p a n d e d > < W i d t h > 2 0 0 < / W i d t h > < / a : V a l u e > < / a : K e y V a l u e O f D i a g r a m O b j e c t K e y a n y T y p e z b w N T n L X > < a : K e y V a l u e O f D i a g r a m O b j e c t K e y a n y T y p e z b w N T n L X > < a : K e y > < K e y > T a b l e s \ O r d e r s \ C o l u m n s \ o r d e r _ e s t i m a t e d _ d e l i v e r y _ d a t e < / K e y > < / a : K e y > < a : V a l u e   i : t y p e = " D i a g r a m D i s p l a y N o d e V i e w S t a t e " > < H e i g h t > 1 5 0 < / H e i g h t > < I s E x p a n d e d > t r u e < / I s E x p a n d e d > < W i d t h > 2 0 0 < / W i d t h > < / a : V a l u e > < / a : K e y V a l u e O f D i a g r a m O b j e c t K e y a n y T y p e z b w N T n L X > < a : K e y V a l u e O f D i a g r a m O b j e c t K e y a n y T y p e z b w N T n L X > < a : K e y > < K e y > T a b l e s \ O r d e r s \ C o l u m n s \ S h i p p i n g _ d a y s < / K e y > < / a : K e y > < a : V a l u e   i : t y p e = " D i a g r a m D i s p l a y N o d e V i e w S t a t e " > < H e i g h t > 1 5 0 < / H e i g h t > < I s E x p a n d e d > t r u e < / I s E x p a n d e d > < W i d t h > 2 0 0 < / W i d t h > < / a : V a l u e > < / a : K e y V a l u e O f D i a g r a m O b j e c t K e y a n y T y p e z b w N T n L X > < a : K e y V a l u e O f D i a g r a m O b j e c t K e y a n y T y p e z b w N T n L X > < a : K e y > < K e y > T a b l e s \ O r d e r s \ C o l u m n s \ p r o d u c t _ i d < / K e y > < / a : K e y > < a : V a l u e   i : t y p e = " D i a g r a m D i s p l a y N o d e V i e w S t a t e " > < H e i g h t > 1 5 0 < / H e i g h t > < I s E x p a n d e d > t r u e < / I s E x p a n d e d > < W i d t h > 2 0 0 < / W i d t h > < / a : V a l u e > < / a : K e y V a l u e O f D i a g r a m O b j e c t K e y a n y T y p e z b w N T n L X > < a : K e y V a l u e O f D i a g r a m O b j e c t K e y a n y T y p e z b w N T n L X > < a : K e y > < K e y > T a b l e s \ O r d e r s \ C o l u m n s \ p r o d u c t _ c a t e g o r y _ n a m e < / K e y > < / a : K e y > < a : V a l u e   i : t y p e = " D i a g r a m D i s p l a y N o d e V i e w S t a t e " > < H e i g h t > 1 5 0 < / H e i g h t > < I s E x p a n d e d > t r u e < / I s E x p a n d e d > < W i d t h > 2 0 0 < / W i d t h > < / a : V a l u e > < / a : K e y V a l u e O f D i a g r a m O b j e c t K e y a n y T y p e z b w N T n L X > < a : K e y V a l u e O f D i a g r a m O b j e c t K e y a n y T y p e z b w N T n L X > < a : K e y > < K e y > T a b l e s \ O r d e r s \ C o l u m n s \ p r o d u c t _ n a m e _ l e n g h t < / K e y > < / a : K e y > < a : V a l u e   i : t y p e = " D i a g r a m D i s p l a y N o d e V i e w S t a t e " > < H e i g h t > 1 5 0 < / H e i g h t > < I s E x p a n d e d > t r u e < / I s E x p a n d e d > < W i d t h > 2 0 0 < / W i d t h > < / a : V a l u e > < / a : K e y V a l u e O f D i a g r a m O b j e c t K e y a n y T y p e z b w N T n L X > < a : K e y V a l u e O f D i a g r a m O b j e c t K e y a n y T y p e z b w N T n L X > < a : K e y > < K e y > T a b l e s \ O r d e r s \ C o l u m n s \ p r o d u c t _ d e s c r i p t i o n _ l e n g h t < / K e y > < / a : K e y > < a : V a l u e   i : t y p e = " D i a g r a m D i s p l a y N o d e V i e w S t a t e " > < H e i g h t > 1 5 0 < / H e i g h t > < I s E x p a n d e d > t r u e < / I s E x p a n d e d > < W i d t h > 2 0 0 < / W i d t h > < / a : V a l u e > < / a : K e y V a l u e O f D i a g r a m O b j e c t K e y a n y T y p e z b w N T n L X > < a : K e y V a l u e O f D i a g r a m O b j e c t K e y a n y T y p e z b w N T n L X > < a : K e y > < K e y > T a b l e s \ O r d e r s \ C o l u m n s \ p r o d u c t _ p h o t o s _ q t y < / K e y > < / a : K e y > < a : V a l u e   i : t y p e = " D i a g r a m D i s p l a y N o d e V i e w S t a t e " > < H e i g h t > 1 5 0 < / H e i g h t > < I s E x p a n d e d > t r u e < / I s E x p a n d e d > < W i d t h > 2 0 0 < / W i d t h > < / a : V a l u e > < / a : K e y V a l u e O f D i a g r a m O b j e c t K e y a n y T y p e z b w N T n L X > < a : K e y V a l u e O f D i a g r a m O b j e c t K e y a n y T y p e z b w N T n L X > < a : K e y > < K e y > T a b l e s \ O r d e r s \ C o l u m n s \ p r o d u c t _ w e i g h t _ g < / K e y > < / a : K e y > < a : V a l u e   i : t y p e = " D i a g r a m D i s p l a y N o d e V i e w S t a t e " > < H e i g h t > 1 5 0 < / H e i g h t > < I s E x p a n d e d > t r u e < / I s E x p a n d e d > < W i d t h > 2 0 0 < / W i d t h > < / a : V a l u e > < / a : K e y V a l u e O f D i a g r a m O b j e c t K e y a n y T y p e z b w N T n L X > < a : K e y V a l u e O f D i a g r a m O b j e c t K e y a n y T y p e z b w N T n L X > < a : K e y > < K e y > T a b l e s \ O r d e r s \ C o l u m n s \ p r o d u c t _ l e n g t h _ c m < / K e y > < / a : K e y > < a : V a l u e   i : t y p e = " D i a g r a m D i s p l a y N o d e V i e w S t a t e " > < H e i g h t > 1 5 0 < / H e i g h t > < I s E x p a n d e d > t r u e < / I s E x p a n d e d > < W i d t h > 2 0 0 < / W i d t h > < / a : V a l u e > < / a : K e y V a l u e O f D i a g r a m O b j e c t K e y a n y T y p e z b w N T n L X > < a : K e y V a l u e O f D i a g r a m O b j e c t K e y a n y T y p e z b w N T n L X > < a : K e y > < K e y > T a b l e s \ O r d e r s \ C o l u m n s \ p r o d u c t _ h e i g h t _ c m < / K e y > < / a : K e y > < a : V a l u e   i : t y p e = " D i a g r a m D i s p l a y N o d e V i e w S t a t e " > < H e i g h t > 1 5 0 < / H e i g h t > < I s E x p a n d e d > t r u e < / I s E x p a n d e d > < W i d t h > 2 0 0 < / W i d t h > < / a : V a l u e > < / a : K e y V a l u e O f D i a g r a m O b j e c t K e y a n y T y p e z b w N T n L X > < a : K e y V a l u e O f D i a g r a m O b j e c t K e y a n y T y p e z b w N T n L X > < a : K e y > < K e y > T a b l e s \ O r d e r s \ C o l u m n s \ p r o d u c t _ w i d t h _ c m < / K e y > < / a : K e y > < a : V a l u e   i : t y p e = " D i a g r a m D i s p l a y N o d e V i e w S t a t e " > < H e i g h t > 1 5 0 < / H e i g h t > < I s E x p a n d e d > t r u e < / I s E x p a n d e d > < W i d t h > 2 0 0 < / W i d t h > < / a : V a l u e > < / a : K e y V a l u e O f D i a g r a m O b j e c t K e y a n y T y p e z b w N T n L X > < a : K e y V a l u e O f D i a g r a m O b j e c t K e y a n y T y p e z b w N T n L X > < a : K e y > < K e y > T a b l e s \ O r d e r s \ C o l u m n s \ P u r c h a s e _ d a y < / K e y > < / a : K e y > < a : V a l u e   i : t y p e = " D i a g r a m D i s p l a y N o d e V i e w S t a t e " > < H e i g h t > 1 5 0 < / H e i g h t > < I s E x p a n d e d > t r u e < / I s E x p a n d e d > < W i d t h > 2 0 0 < / W i d t h > < / a : V a l u e > < / a : K e y V a l u e O f D i a g r a m O b j e c t K e y a n y T y p e z b w N T n L X > < a : K e y V a l u e O f D i a g r a m O b j e c t K e y a n y T y p e z b w N T n L X > < a : K e y > < K e y > T a b l e s \ O r d e r s \ C o l u m n s \ S h i p p i n g D a y < / K e y > < / a : K e y > < a : V a l u e   i : t y p e = " D i a g r a m D i s p l a y N o d e V i e w S t a t e " > < H e i g h t > 1 5 0 < / H e i g h t > < I s E x p a n d e d > t r u e < / I s E x p a n d e d > < W i d t h > 2 0 0 < / W i d t h > < / a : V a l u e > < / a : K e y V a l u e O f D i a g r a m O b j e c t K e y a n y T y p e z b w N T n L X > < a : K e y V a l u e O f D i a g r a m O b j e c t K e y a n y T y p e z b w N T n L X > < a : K e y > < K e y > T a b l e s \ O r d e r s \ C o l u m n s \ p a y m e n t _ t y p e < / K e y > < / a : K e y > < a : V a l u e   i : t y p e = " D i a g r a m D i s p l a y N o d e V i e w S t a t e " > < H e i g h t > 1 5 0 < / H e i g h t > < I s E x p a n d e d > t r u e < / I s E x p a n d e d > < W i d t h > 2 0 0 < / W i d t h > < / a : V a l u e > < / a : K e y V a l u e O f D i a g r a m O b j e c t K e y a n y T y p e z b w N T n L X > < a : K e y V a l u e O f D i a g r a m O b j e c t K e y a n y T y p e z b w N T n L X > < a : K e y > < K e y > T a b l e s \ O r d e r s \ C o l u m n s \ p a y m e n t _ v a l u e < / K e y > < / a : K e y > < a : V a l u e   i : t y p e = " D i a g r a m D i s p l a y N o d e V i e w S t a t e " > < H e i g h t > 1 5 0 < / H e i g h t > < I s E x p a n d e d > t r u e < / I s E x p a n d e d > < W i d t h > 2 0 0 < / W i d t h > < / a : V a l u e > < / a : K e y V a l u e O f D i a g r a m O b j e c t K e y a n y T y p e z b w N T n L X > < a : K e y V a l u e O f D i a g r a m O b j e c t K e y a n y T y p e z b w N T n L X > < a : K e y > < K e y > T a b l e s \ O r d e r s \ C o l u m n s \ p a y m e n t _ i n s t a l l m e n t s < / K e y > < / a : K e y > < a : V a l u e   i : t y p e = " D i a g r a m D i s p l a y N o d e V i e w S t a t e " > < H e i g h t > 1 5 0 < / H e i g h t > < I s E x p a n d e d > t r u e < / I s E x p a n d e d > < W i d t h > 2 0 0 < / W i d t h > < / a : V a l u e > < / a : K e y V a l u e O f D i a g r a m O b j e c t K e y a n y T y p e z b w N T n L X > < a : K e y V a l u e O f D i a g r a m O b j e c t K e y a n y T y p e z b w N T n L X > < a : K e y > < K e y > T a b l e s \ O r d e r s \ C o l u m n s \ p a y m e n t _ s e q u e n t i a l < / K e y > < / a : K e y > < a : V a l u e   i : t y p e = " D i a g r a m D i s p l a y N o d e V i e w S t a t e " > < H e i g h t > 1 5 0 < / H e i g h t > < I s E x p a n d e d > t r u e < / I s E x p a n d e d > < W i d t h > 2 0 0 < / W i d t h > < / a : V a l u e > < / a : K e y V a l u e O f D i a g r a m O b j e c t K e y a n y T y p e z b w N T n L X > < a : K e y V a l u e O f D i a g r a m O b j e c t K e y a n y T y p e z b w N T n L X > < a : K e y > < K e y > T a b l e s \ O r d e r s \ C o l u m n s \ c u s t o m e r _ u n i q u e _ i d < / K e y > < / a : K e y > < a : V a l u e   i : t y p e = " D i a g r a m D i s p l a y N o d e V i e w S t a t e " > < H e i g h t > 1 5 0 < / H e i g h t > < I s E x p a n d e d > t r u e < / I s E x p a n d e d > < W i d t h > 2 0 0 < / W i d t h > < / a : V a l u e > < / a : K e y V a l u e O f D i a g r a m O b j e c t K e y a n y T y p e z b w N T n L X > < a : K e y V a l u e O f D i a g r a m O b j e c t K e y a n y T y p e z b w N T n L X > < a : K e y > < K e y > T a b l e s \ O r d e r s \ C o l u m n s \ c u s t o m e r _ z i p _ c o d e _ p r e f i x < / K e y > < / a : K e y > < a : V a l u e   i : t y p e = " D i a g r a m D i s p l a y N o d e V i e w S t a t e " > < H e i g h t > 1 5 0 < / H e i g h t > < I s E x p a n d e d > t r u e < / I s E x p a n d e d > < W i d t h > 2 0 0 < / W i d t h > < / a : V a l u e > < / a : K e y V a l u e O f D i a g r a m O b j e c t K e y a n y T y p e z b w N T n L X > < a : K e y V a l u e O f D i a g r a m O b j e c t K e y a n y T y p e z b w N T n L X > < a : K e y > < K e y > T a b l e s \ O r d e r s \ C o l u m n s \ c u s t o m e r _ c i t y < / K e y > < / a : K e y > < a : V a l u e   i : t y p e = " D i a g r a m D i s p l a y N o d e V i e w S t a t e " > < H e i g h t > 1 5 0 < / H e i g h t > < I s E x p a n d e d > t r u e < / I s E x p a n d e d > < W i d t h > 2 0 0 < / W i d t h > < / a : V a l u e > < / a : K e y V a l u e O f D i a g r a m O b j e c t K e y a n y T y p e z b w N T n L X > < a : K e y V a l u e O f D i a g r a m O b j e c t K e y a n y T y p e z b w N T n L X > < a : K e y > < K e y > T a b l e s \ O r d e r s \ C o l u m n s \ c u s t o m e r _ s t a t e < / K e y > < / a : K e y > < a : V a l u e   i : t y p e = " D i a g r a m D i s p l a y N o d e V i e w S t a t e " > < H e i g h t > 1 5 0 < / H e i g h t > < I s E x p a n d e d > t r u e < / I s E x p a n d e d > < W i d t h > 2 0 0 < / W i d t h > < / a : V a l u e > < / a : K e y V a l u e O f D i a g r a m O b j e c t K e y a n y T y p e z b w N T n L X > < a : K e y V a l u e O f D i a g r a m O b j e c t K e y a n y T y p e z b w N T n L X > < a : K e y > < K e y > T a b l e s \ O r d e r s \ C o l u m n s \ r e v i e w _ s c o r e < / K e y > < / a : K e y > < a : V a l u e   i : t y p e = " D i a g r a m D i s p l a y N o d e V i e w S t a t e " > < H e i g h t > 1 5 0 < / H e i g h t > < I s E x p a n d e d > t r u e < / I s E x p a n d e d > < W i d t h > 2 0 0 < / W i d t h > < / a : V a l u e > < / a : K e y V a l u e O f D i a g r a m O b j e c t K e y a n y T y p e z b w N T n L X > < a : K e y V a l u e O f D i a g r a m O b j e c t K e y a n y T y p e z b w N T n L X > < a : K e y > < K e y > T a b l e s \ O r d e r s \ C o l u m n s \ r e v i e w _ c r e a t i o n _ d a t e < / K e y > < / a : K e y > < a : V a l u e   i : t y p e = " D i a g r a m D i s p l a y N o d e V i e w S t a t e " > < H e i g h t > 1 5 0 < / H e i g h t > < I s E x p a n d e d > t r u e < / I s E x p a n d e d > < W i d t h > 2 0 0 < / W i d t h > < / a : V a l u e > < / a : K e y V a l u e O f D i a g r a m O b j e c t K e y a n y T y p e z b w N T n L X > < a : K e y V a l u e O f D i a g r a m O b j e c t K e y a n y T y p e z b w N T n L X > < a : K e y > < K e y > T a b l e s \ O r d e r s \ C o l u m n s \ r e v i e w _ i d < / K e y > < / a : K e y > < a : V a l u e   i : t y p e = " D i a g r a m D i s p l a y N o d e V i e w S t a t e " > < H e i g h t > 1 5 0 < / H e i g h t > < I s E x p a n d e d > t r u e < / I s E x p a n d e d > < W i d t h > 2 0 0 < / W i d t h > < / a : V a l u e > < / a : K e y V a l u e O f D i a g r a m O b j e c t K e y a n y T y p e z b w N T n L X > < a : K e y V a l u e O f D i a g r a m O b j e c t K e y a n y T y p e z b w N T n L X > < a : K e y > < K e y > T a b l e s \ O r d e r s \ C o l u m n s \ o r d e r _ p u r c h a s e _ t i m e s t a m p   ( Y e a r ) < / K e y > < / a : K e y > < a : V a l u e   i : t y p e = " D i a g r a m D i s p l a y N o d e V i e w S t a t e " > < H e i g h t > 1 5 0 < / H e i g h t > < I s E x p a n d e d > t r u e < / I s E x p a n d e d > < W i d t h > 2 0 0 < / W i d t h > < / a : V a l u e > < / a : K e y V a l u e O f D i a g r a m O b j e c t K e y a n y T y p e z b w N T n L X > < a : K e y V a l u e O f D i a g r a m O b j e c t K e y a n y T y p e z b w N T n L X > < a : K e y > < K e y > T a b l e s \ O r d e r s \ C o l u m n s \ o r d e r _ p u r c h a s e _ t i m e s t a m p   ( Q u a r t e r ) < / K e y > < / a : K e y > < a : V a l u e   i : t y p e = " D i a g r a m D i s p l a y N o d e V i e w S t a t e " > < H e i g h t > 1 5 0 < / H e i g h t > < I s E x p a n d e d > t r u e < / I s E x p a n d e d > < W i d t h > 2 0 0 < / W i d t h > < / a : V a l u e > < / a : K e y V a l u e O f D i a g r a m O b j e c t K e y a n y T y p e z b w N T n L X > < a : K e y V a l u e O f D i a g r a m O b j e c t K e y a n y T y p e z b w N T n L X > < a : K e y > < K e y > T a b l e s \ O r d e r s \ C o l u m n s \ o r d e r _ p u r c h a s e _ t i m e s t a m p   ( M o n t h   I n d e x ) < / K e y > < / a : K e y > < a : V a l u e   i : t y p e = " D i a g r a m D i s p l a y N o d e V i e w S t a t e " > < H e i g h t > 1 5 0 < / H e i g h t > < I s E x p a n d e d > t r u e < / I s E x p a n d e d > < W i d t h > 2 0 0 < / W i d t h > < / a : V a l u e > < / a : K e y V a l u e O f D i a g r a m O b j e c t K e y a n y T y p e z b w N T n L X > < a : K e y V a l u e O f D i a g r a m O b j e c t K e y a n y T y p e z b w N T n L X > < a : K e y > < K e y > T a b l e s \ O r d e r s \ C o l u m n s \ o r d e r _ p u r c h a s e _ t i m e s t a m p   ( M o n t h ) < / K e y > < / a : K e y > < a : V a l u e   i : t y p e = " D i a g r a m D i s p l a y N o d e V i e w S t a t e " > < H e i g h t > 1 5 0 < / H e i g h t > < I s E x p a n d e d > t r u e < / I s E x p a n d e d > < W i d t h > 2 0 0 < / W i d t h > < / a : V a l u e > < / a : K e y V a l u e O f D i a g r a m O b j e c t K e y a n y T y p e z b w N T n L X > < a : K e y V a l u e O f D i a g r a m O b j e c t K e y a n y T y p e z b w N T n L X > < a : K e y > < K e y > T a b l e s \ O r d e r s \ C o l u m n s \ o r d e r _ e s t i m a t e d _ d e l i v e r y _ d a t e   ( Y e a r ) < / K e y > < / a : K e y > < a : V a l u e   i : t y p e = " D i a g r a m D i s p l a y N o d e V i e w S t a t e " > < H e i g h t > 1 5 0 < / H e i g h t > < I s E x p a n d e d > t r u e < / I s E x p a n d e d > < W i d t h > 2 0 0 < / W i d t h > < / a : V a l u e > < / a : K e y V a l u e O f D i a g r a m O b j e c t K e y a n y T y p e z b w N T n L X > < a : K e y V a l u e O f D i a g r a m O b j e c t K e y a n y T y p e z b w N T n L X > < a : K e y > < K e y > T a b l e s \ O r d e r s \ C o l u m n s \ o r d e r _ e s t i m a t e d _ d e l i v e r y _ d a t e   ( Q u a r t e r ) < / K e y > < / a : K e y > < a : V a l u e   i : t y p e = " D i a g r a m D i s p l a y N o d e V i e w S t a t e " > < H e i g h t > 1 5 0 < / H e i g h t > < I s E x p a n d e d > t r u e < / I s E x p a n d e d > < W i d t h > 2 0 0 < / W i d t h > < / a : V a l u e > < / a : K e y V a l u e O f D i a g r a m O b j e c t K e y a n y T y p e z b w N T n L X > < a : K e y V a l u e O f D i a g r a m O b j e c t K e y a n y T y p e z b w N T n L X > < a : K e y > < K e y > T a b l e s \ O r d e r s \ C o l u m n s \ o r d e r _ e s t i m a t e d _ d e l i v e r y _ d a t e   ( M o n t h   I n d e x ) < / K e y > < / a : K e y > < a : V a l u e   i : t y p e = " D i a g r a m D i s p l a y N o d e V i e w S t a t e " > < H e i g h t > 1 5 0 < / H e i g h t > < I s E x p a n d e d > t r u e < / I s E x p a n d e d > < W i d t h > 2 0 0 < / W i d t h > < / a : V a l u e > < / a : K e y V a l u e O f D i a g r a m O b j e c t K e y a n y T y p e z b w N T n L X > < a : K e y V a l u e O f D i a g r a m O b j e c t K e y a n y T y p e z b w N T n L X > < a : K e y > < K e y > T a b l e s \ O r d e r s \ C o l u m n s \ o r d e r _ e s t i m a t e d _ d e l i v e r y _ d a t e   ( M o n t h ) < / K e y > < / a : K e y > < a : V a l u e   i : t y p e = " D i a g r a m D i s p l a y N o d e V i e w S t a t e " > < H e i g h t > 1 5 0 < / H e i g h t > < I s E x p a n d e d > t r u e < / I s E x p a n d e d > < W i d t h > 2 0 0 < / W i d t h > < / a : V a l u e > < / a : K e y V a l u e O f D i a g r a m O b j e c t K e y a n y T y p e z b w N T n L X > < a : K e y V a l u e O f D i a g r a m O b j e c t K e y a n y T y p e z b w N T n L X > < a : K e y > < K e y > T a b l e s \ O r d e r s \ C o l u m n s \ s l o w / t i m e l y   d e l i v e r y < / K e y > < / a : K e y > < a : V a l u e   i : t y p e = " D i a g r a m D i s p l a y N o d e V i e w S t a t e " > < H e i g h t > 1 5 0 < / H e i g h t > < I s E x p a n d e d > t r u e < / I s E x p a n d e d > < W i d t h > 2 0 0 < / W i d t h > < / a : V a l u e > < / a : K e y V a l u e O f D i a g r a m O b j e c t K e y a n y T y p e z b w N T n L X > < a : K e y V a l u e O f D i a g r a m O b j e c t K e y a n y T y p e z b w N T n L X > < a : K e y > < K e y > T a b l e s \ O r d e r s \ M e a s u r e s \ S u m   o f   p a y m e n t _ v a l u e < / K e y > < / a : K e y > < a : V a l u e   i : t y p e = " D i a g r a m D i s p l a y N o d e V i e w S t a t e " > < H e i g h t > 1 5 0 < / H e i g h t > < I s E x p a n d e d > t r u e < / I s E x p a n d e d > < W i d t h > 2 0 0 < / W i d t h > < / a : V a l u e > < / a : K e y V a l u e O f D i a g r a m O b j e c t K e y a n y T y p e z b w N T n L X > < a : K e y V a l u e O f D i a g r a m O b j e c t K e y a n y T y p e z b w N T n L X > < a : K e y > < K e y > T a b l e s \ O r d e r s \ S u m   o f   p a y m e n t _ v a l u e \ A d d i t i o n a l   I n f o \ I m p l i c i t   M e a s u r e < / K e y > < / a : K e y > < a : V a l u e   i : t y p e = " D i a g r a m D i s p l a y V i e w S t a t e I D i a g r a m T a g A d d i t i o n a l I n f o " / > < / a : K e y V a l u e O f D i a g r a m O b j e c t K e y a n y T y p e z b w N T n L X > < a : K e y V a l u e O f D i a g r a m O b j e c t K e y a n y T y p e z b w N T n L X > < a : K e y > < K e y > T a b l e s \ O r d e r s \ M e a s u r e s \ A v e r a g e   o f   p a y m e n t _ v a l u e < / K e y > < / a : K e y > < a : V a l u e   i : t y p e = " D i a g r a m D i s p l a y N o d e V i e w S t a t e " > < H e i g h t > 1 5 0 < / H e i g h t > < I s E x p a n d e d > t r u e < / I s E x p a n d e d > < W i d t h > 2 0 0 < / W i d t h > < / a : V a l u e > < / a : K e y V a l u e O f D i a g r a m O b j e c t K e y a n y T y p e z b w N T n L X > < a : K e y V a l u e O f D i a g r a m O b j e c t K e y a n y T y p e z b w N T n L X > < a : K e y > < K e y > T a b l e s \ O r d e r s \ A v e r a g e   o f   p a y m e n t _ v a l u e \ A d d i t i o n a l   I n f o \ I m p l i c i t   M e a s u r e < / K e y > < / a : K e y > < a : V a l u e   i : t y p e = " D i a g r a m D i s p l a y V i e w S t a t e I D i a g r a m T a g A d d i t i o n a l I n f o " / > < / a : K e y V a l u e O f D i a g r a m O b j e c t K e y a n y T y p e z b w N T n L X > < a : K e y V a l u e O f D i a g r a m O b j e c t K e y a n y T y p e z b w N T n L X > < a : K e y > < K e y > T a b l e s \ O r d e r s \ M e a s u r e s \ C o u n t   o f   p a y m e n t _ v a l u e < / K e y > < / a : K e y > < a : V a l u e   i : t y p e = " D i a g r a m D i s p l a y N o d e V i e w S t a t e " > < H e i g h t > 1 5 0 < / H e i g h t > < I s E x p a n d e d > t r u e < / I s E x p a n d e d > < W i d t h > 2 0 0 < / W i d t h > < / a : V a l u e > < / a : K e y V a l u e O f D i a g r a m O b j e c t K e y a n y T y p e z b w N T n L X > < a : K e y V a l u e O f D i a g r a m O b j e c t K e y a n y T y p e z b w N T n L X > < a : K e y > < K e y > T a b l e s \ O r d e r s \ C o u n t   o f   p a y m e n t _ v a l u e \ A d d i t i o n a l   I n f o \ I m p l i c i t   M e a s u r e < / K e y > < / a : K e y > < a : V a l u e   i : t y p e = " D i a g r a m D i s p l a y V i e w S t a t e I D i a g r a m T a g A d d i t i o n a l I n f o " / > < / a : K e y V a l u e O f D i a g r a m O b j e c t K e y a n y T y p e z b w N T n L X > < a : K e y V a l u e O f D i a g r a m O b j e c t K e y a n y T y p e z b w N T n L X > < a : K e y > < K e y > T a b l e s \ O r d e r s \ M e a s u r e s \ C o u n t   o f   o r d e r _ i d < / K e y > < / a : K e y > < a : V a l u e   i : t y p e = " D i a g r a m D i s p l a y N o d e V i e w S t a t e " > < H e i g h t > 1 5 0 < / H e i g h t > < I s E x p a n d e d > t r u e < / I s E x p a n d e d > < W i d t h > 2 0 0 < / W i d t h > < / a : V a l u e > < / a : K e y V a l u e O f D i a g r a m O b j e c t K e y a n y T y p e z b w N T n L X > < a : K e y V a l u e O f D i a g r a m O b j e c t K e y a n y T y p e z b w N T n L X > < a : K e y > < K e y > T a b l e s \ O r d e r s \ C o u n t   o f   o r d e r _ i d \ A d d i t i o n a l   I n f o \ I m p l i c i t   M e a s u r e < / K e y > < / a : K e y > < a : V a l u e   i : t y p e = " D i a g r a m D i s p l a y V i e w S t a t e I D i a g r a m T a g A d d i t i o n a l I n f o " / > < / a : K e y V a l u e O f D i a g r a m O b j e c t K e y a n y T y p e z b w N T n L X > < a : K e y V a l u e O f D i a g r a m O b j e c t K e y a n y T y p e z b w N T n L X > < a : K e y > < K e y > T a b l e s \ O r d e r s \ M e a s u r e s \ S u m   o f   S h i p p i n g _ d a y s < / K e y > < / a : K e y > < a : V a l u e   i : t y p e = " D i a g r a m D i s p l a y N o d e V i e w S t a t e " > < H e i g h t > 1 5 0 < / H e i g h t > < I s E x p a n d e d > t r u e < / I s E x p a n d e d > < W i d t h > 2 0 0 < / W i d t h > < / a : V a l u e > < / a : K e y V a l u e O f D i a g r a m O b j e c t K e y a n y T y p e z b w N T n L X > < a : K e y V a l u e O f D i a g r a m O b j e c t K e y a n y T y p e z b w N T n L X > < a : K e y > < K e y > T a b l e s \ O r d e r s \ S u m   o f   S h i p p i n g _ d a y s \ A d d i t i o n a l   I n f o \ I m p l i c i t   M e a s u r e < / K e y > < / a : K e y > < a : V a l u e   i : t y p e = " D i a g r a m D i s p l a y V i e w S t a t e I D i a g r a m T a g A d d i t i o n a l I n f o " / > < / a : K e y V a l u e O f D i a g r a m O b j e c t K e y a n y T y p e z b w N T n L X > < a : K e y V a l u e O f D i a g r a m O b j e c t K e y a n y T y p e z b w N T n L X > < a : K e y > < K e y > T a b l e s \ O r d e r s \ M e a s u r e s \ A v e r a g e   o f   S h i p p i n g _ d a y s < / K e y > < / a : K e y > < a : V a l u e   i : t y p e = " D i a g r a m D i s p l a y N o d e V i e w S t a t e " > < H e i g h t > 1 5 0 < / H e i g h t > < I s E x p a n d e d > t r u e < / I s E x p a n d e d > < W i d t h > 2 0 0 < / W i d t h > < / a : V a l u e > < / a : K e y V a l u e O f D i a g r a m O b j e c t K e y a n y T y p e z b w N T n L X > < a : K e y V a l u e O f D i a g r a m O b j e c t K e y a n y T y p e z b w N T n L X > < a : K e y > < K e y > T a b l e s \ O r d e r s \ A v e r a g e   o f   S h i p p i n g _ d a y s \ A d d i t i o n a l   I n f o \ I m p l i c i t   M e a s u r e < / K e y > < / a : K e y > < a : V a l u e   i : t y p e = " D i a g r a m D i s p l a y V i e w S t a t e I D i a g r a m T a g A d d i t i o n a l I n f o " / > < / a : K e y V a l u e O f D i a g r a m O b j e c t K e y a n y T y p e z b w N T n L X > < a : K e y V a l u e O f D i a g r a m O b j e c t K e y a n y T y p e z b w N T n L X > < a : K e y > < K e y > T a b l e s \ O r d e r s \ M e a s u r e s \ C o u n t   o f   c u s t o m e r _ i d < / K e y > < / a : K e y > < a : V a l u e   i : t y p e = " D i a g r a m D i s p l a y N o d e V i e w S t a t e " > < H e i g h t > 1 5 0 < / H e i g h t > < I s E x p a n d e d > t r u e < / I s E x p a n d e d > < W i d t h > 2 0 0 < / W i d t h > < / a : V a l u e > < / a : K e y V a l u e O f D i a g r a m O b j e c t K e y a n y T y p e z b w N T n L X > < a : K e y V a l u e O f D i a g r a m O b j e c t K e y a n y T y p e z b w N T n L X > < a : K e y > < K e y > T a b l e s \ O r d e r s \ C o u n t   o f   c u s t o m e r _ i d \ A d d i t i o n a l   I n f o \ I m p l i c i t   M e a s u r e < / K e y > < / a : K e y > < a : V a l u e   i : t y p e = " D i a g r a m D i s p l a y V i e w S t a t e I D i a g r a m T a g A d d i t i o n a l I n f o " / > < / a : K e y V a l u e O f D i a g r a m O b j e c t K e y a n y T y p e z b w N T n L X > < a : K e y V a l u e O f D i a g r a m O b j e c t K e y a n y T y p e z b w N T n L X > < a : K e y > < K e y > T a b l e s \ O r d e r s \ M e a s u r e s \ C o u n t   o f   p r o d u c t _ i d < / K e y > < / a : K e y > < a : V a l u e   i : t y p e = " D i a g r a m D i s p l a y N o d e V i e w S t a t e " > < H e i g h t > 1 5 0 < / H e i g h t > < I s E x p a n d e d > t r u e < / I s E x p a n d e d > < W i d t h > 2 0 0 < / W i d t h > < / a : V a l u e > < / a : K e y V a l u e O f D i a g r a m O b j e c t K e y a n y T y p e z b w N T n L X > < a : K e y V a l u e O f D i a g r a m O b j e c t K e y a n y T y p e z b w N T n L X > < a : K e y > < K e y > T a b l e s \ O r d e r s \ C o u n t   o f   p r o d u c t _ i d \ A d d i t i o n a l   I n f o \ I m p l i c i t   M e a s u r e < / K e y > < / a : K e y > < a : V a l u e   i : t y p e = " D i a g r a m D i s p l a y V i e w S t a t e I D i a g r a m T a g A d d i t i o n a l I n f o " / > < / a : K e y V a l u e O f D i a g r a m O b j e c t K e y a n y T y p e z b w N T n L X > < a : K e y V a l u e O f D i a g r a m O b j e c t K e y a n y T y p e z b w N T n L X > < a : K e y > < K e y > T a b l e s \ O r d e r s \ M e a s u r e s \ C o u n t   o f   r e v i e w _ s c o r e < / K e y > < / a : K e y > < a : V a l u e   i : t y p e = " D i a g r a m D i s p l a y N o d e V i e w S t a t e " > < H e i g h t > 1 5 0 < / H e i g h t > < I s E x p a n d e d > t r u e < / I s E x p a n d e d > < W i d t h > 2 0 0 < / W i d t h > < / a : V a l u e > < / a : K e y V a l u e O f D i a g r a m O b j e c t K e y a n y T y p e z b w N T n L X > < a : K e y V a l u e O f D i a g r a m O b j e c t K e y a n y T y p e z b w N T n L X > < a : K e y > < K e y > T a b l e s \ O r d e r s \ C o u n t   o f   r e v i e w _ s c o r e \ A d d i t i o n a l   I n f o \ I m p l i c i t   M e a s u r e < / K e y > < / a : K e y > < a : V a l u e   i : t y p e = " D i a g r a m D i s p l a y V i e w S t a t e I D i a g r a m T a g A d d i t i o n a l I n f o " / > < / a : K e y V a l u e O f D i a g r a m O b j e c t K e y a n y T y p e z b w N T n L X > < a : K e y V a l u e O f D i a g r a m O b j e c t K e y a n y T y p e z b w N T n L X > < a : K e y > < K e y > T a b l e s \ O r d e r s \ M e a s u r e s \ A v e r a g e   o f   r e v i e w _ s c o r e < / K e y > < / a : K e y > < a : V a l u e   i : t y p e = " D i a g r a m D i s p l a y N o d e V i e w S t a t e " > < H e i g h t > 1 5 0 < / H e i g h t > < I s E x p a n d e d > t r u e < / I s E x p a n d e d > < W i d t h > 2 0 0 < / W i d t h > < / a : V a l u e > < / a : K e y V a l u e O f D i a g r a m O b j e c t K e y a n y T y p e z b w N T n L X > < a : K e y V a l u e O f D i a g r a m O b j e c t K e y a n y T y p e z b w N T n L X > < a : K e y > < K e y > T a b l e s \ O r d e r s \ A v e r a g e   o f   r e v i e w _ s c o r e \ A d d i t i o n a l   I n f o \ I m p l i c i t   M e a s u r e < / K e y > < / a : K e y > < a : V a l u e   i : t y p e = " D i a g r a m D i s p l a y V i e w S t a t e I D i a g r a m T a g A d d i t i o n a l I n f o " / > < / a : K e y V a l u e O f D i a g r a m O b j e c t K e y a n y T y p e z b w N T n L X > < a : K e y V a l u e O f D i a g r a m O b j e c t K e y a n y T y p e z b w N T n L X > < a : K e y > < K e y > T a b l e s \ O r d e r s \ M e a s u r e s \ D i s t i n c t   C o u n t   o f   c u s t o m e r _ i d < / K e y > < / a : K e y > < a : V a l u e   i : t y p e = " D i a g r a m D i s p l a y N o d e V i e w S t a t e " > < H e i g h t > 1 5 0 < / H e i g h t > < I s E x p a n d e d > t r u e < / I s E x p a n d e d > < W i d t h > 2 0 0 < / W i d t h > < / a : V a l u e > < / a : K e y V a l u e O f D i a g r a m O b j e c t K e y a n y T y p e z b w N T n L X > < a : K e y V a l u e O f D i a g r a m O b j e c t K e y a n y T y p e z b w N T n L X > < a : K e y > < K e y > T a b l e s \ O r d e r s \ D i s t i n c t   C o u n t   o f   c u s t o m e r _ i d \ A d d i t i o n a l   I n f o \ I m p l i c i t   M e a s u r e < / K e y > < / a : K e y > < a : V a l u e   i : t y p e = " D i a g r a m D i s p l a y V i e w S t a t e I D i a g r a m T a g A d d i t i o n a l I n f o " / > < / a : K e y V a l u e O f D i a g r a m O b j e c t K e y a n y T y p e z b w N T n L X > < a : K e y V a l u e O f D i a g r a m O b j e c t K e y a n y T y p e z b w N T n L X > < a : K e y > < K e y > T a b l e s \ O r d e r s \ M e a s u r e s \ C o u n t   o f   c u s t o m e r _ c i t y < / K e y > < / a : K e y > < a : V a l u e   i : t y p e = " D i a g r a m D i s p l a y N o d e V i e w S t a t e " > < H e i g h t > 1 5 0 < / H e i g h t > < I s E x p a n d e d > t r u e < / I s E x p a n d e d > < W i d t h > 2 0 0 < / W i d t h > < / a : V a l u e > < / a : K e y V a l u e O f D i a g r a m O b j e c t K e y a n y T y p e z b w N T n L X > < a : K e y V a l u e O f D i a g r a m O b j e c t K e y a n y T y p e z b w N T n L X > < a : K e y > < K e y > T a b l e s \ O r d e r s \ C o u n t   o f   c u s t o m e r _ c i t y \ A d d i t i o n a l   I n f o \ I m p l i c i t   M e a s u r e < / K e y > < / a : K e y > < a : V a l u e   i : t y p e = " D i a g r a m D i s p l a y V i e w S t a t e I D i a g r a m T a g A d d i t i o n a l I n f o " / > < / a : K e y V a l u e O f D i a g r a m O b j e c t K e y a n y T y p e z b w N T n L X > < a : K e y V a l u e O f D i a g r a m O b j e c t K e y a n y T y p e z b w N T n L X > < a : K e y > < K e y > T a b l e s \ O r d e r s \ M e a s u r e s \ D i s t i n c t   C o u n t   o f   c u s t o m e r _ c i t y < / K e y > < / a : K e y > < a : V a l u e   i : t y p e = " D i a g r a m D i s p l a y N o d e V i e w S t a t e " > < H e i g h t > 1 5 0 < / H e i g h t > < I s E x p a n d e d > t r u e < / I s E x p a n d e d > < W i d t h > 2 0 0 < / W i d t h > < / a : V a l u e > < / a : K e y V a l u e O f D i a g r a m O b j e c t K e y a n y T y p e z b w N T n L X > < a : K e y V a l u e O f D i a g r a m O b j e c t K e y a n y T y p e z b w N T n L X > < a : K e y > < K e y > T a b l e s \ O r d e r s \ D i s t i n c t   C o u n t   o f   c u s t o m e r _ c i t y \ A d d i t i o n a l   I n f o \ I m p l i c i t   M e a s u r e < / K e y > < / a : K e y > < a : V a l u e   i : t y p e = " D i a g r a m D i s p l a y V i e w S t a t e I D i a g r a m T a g A d d i t i o n a l I n f o " / > < / a : K e y V a l u e O f D i a g r a m O b j e c t K e y a n y T y p e z b w N T n L X > < a : K e y V a l u e O f D i a g r a m O b j e c t K e y a n y T y p e z b w N T n L X > < a : K e y > < K e y > T a b l e s \ O r d e r s \ M e a s u r e s \ C o u n t   o f   c u s t o m e r _ s t a t e < / K e y > < / a : K e y > < a : V a l u e   i : t y p e = " D i a g r a m D i s p l a y N o d e V i e w S t a t e " > < H e i g h t > 1 5 0 < / H e i g h t > < I s E x p a n d e d > t r u e < / I s E x p a n d e d > < W i d t h > 2 0 0 < / W i d t h > < / a : V a l u e > < / a : K e y V a l u e O f D i a g r a m O b j e c t K e y a n y T y p e z b w N T n L X > < a : K e y V a l u e O f D i a g r a m O b j e c t K e y a n y T y p e z b w N T n L X > < a : K e y > < K e y > T a b l e s \ O r d e r s \ C o u n t   o f   c u s t o m e r _ s t a t e \ A d d i t i o n a l   I n f o \ I m p l i c i t   M e a s u r e < / K e y > < / a : K e y > < a : V a l u e   i : t y p e = " D i a g r a m D i s p l a y V i e w S t a t e I D i a g r a m T a g A d d i t i o n a l I n f o " / > < / a : K e y V a l u e O f D i a g r a m O b j e c t K e y a n y T y p e z b w N T n L X > < a : K e y V a l u e O f D i a g r a m O b j e c t K e y a n y T y p e z b w N T n L X > < a : K e y > < K e y > T a b l e s \ O r d e r s \ M e a s u r e s \ D i s t i n c t   C o u n t   o f   c u s t o m e r _ s t a t e < / K e y > < / a : K e y > < a : V a l u e   i : t y p e = " D i a g r a m D i s p l a y N o d e V i e w S t a t e " > < H e i g h t > 1 5 0 < / H e i g h t > < I s E x p a n d e d > t r u e < / I s E x p a n d e d > < W i d t h > 2 0 0 < / W i d t h > < / a : V a l u e > < / a : K e y V a l u e O f D i a g r a m O b j e c t K e y a n y T y p e z b w N T n L X > < a : K e y V a l u e O f D i a g r a m O b j e c t K e y a n y T y p e z b w N T n L X > < a : K e y > < K e y > T a b l e s \ O r d e r s \ D i s t i n c t   C o u n t   o f   c u s t o m e r _ s t a t e \ A d d i t i o n a l   I n f o \ I m p l i c i t   M e a s u r e < / K e y > < / a : K e y > < a : V a l u e   i : t y p e = " D i a g r a m D i s p l a y V i e w S t a t e I D i a g r a m T a g A d d i t i o n a l I n f o " / > < / a : K e y V a l u e O f D i a g r a m O b j e c t K e y a n y T y p e z b w N T n L X > < a : K e y V a l u e O f D i a g r a m O b j e c t K e y a n y T y p e z b w N T n L X > < a : K e y > < K e y > T a b l e s \ O r d e r s \ M e a s u r e s \ S u m   o f   r e v i e w _ s c o r e < / K e y > < / a : K e y > < a : V a l u e   i : t y p e = " D i a g r a m D i s p l a y N o d e V i e w S t a t e " > < H e i g h t > 1 5 0 < / H e i g h t > < I s E x p a n d e d > t r u e < / I s E x p a n d e d > < W i d t h > 2 0 0 < / W i d t h > < / a : V a l u e > < / a : K e y V a l u e O f D i a g r a m O b j e c t K e y a n y T y p e z b w N T n L X > < a : K e y V a l u e O f D i a g r a m O b j e c t K e y a n y T y p e z b w N T n L X > < a : K e y > < K e y > T a b l e s \ O r d e r s \ S u m   o f   r e v i e w _ s c o r e \ A d d i t i o n a l   I n f o \ I m p l i c i t   M e a s u r e < / K e y > < / a : K e y > < a : V a l u e   i : t y p e = " D i a g r a m D i s p l a y V i e w S t a t e I D i a g r a m T a g A d d i t i o n a l I n f o " / > < / a : K e y V a l u e O f D i a g r a m O b j e c t K e y a n y T y p e z b w N T n L X > < a : K e y V a l u e O f D i a g r a m O b j e c t K e y a n y T y p e z b w N T n L X > < a : K e y > < K e y > T a b l e s \ O r d e r s \ M e a s u r e s \ C o u n t   o f   c u s t o m e r _ u n i q u e _ i d < / K e y > < / a : K e y > < a : V a l u e   i : t y p e = " D i a g r a m D i s p l a y N o d e V i e w S t a t e " > < H e i g h t > 1 5 0 < / H e i g h t > < I s E x p a n d e d > t r u e < / I s E x p a n d e d > < W i d t h > 2 0 0 < / W i d t h > < / a : V a l u e > < / a : K e y V a l u e O f D i a g r a m O b j e c t K e y a n y T y p e z b w N T n L X > < a : K e y V a l u e O f D i a g r a m O b j e c t K e y a n y T y p e z b w N T n L X > < a : K e y > < K e y > T a b l e s \ O r d e r s \ C o u n t   o f   c u s t o m e r _ u n i q u e _ i d \ A d d i t i o n a l   I n f o \ I m p l i c i t   M e a s u r e < / K e y > < / a : K e y > < a : V a l u e   i : t y p e = " D i a g r a m D i s p l a y V i e w S t a t e I D i a g r a m T a g A d d i t i o n a l I n f o " / > < / a : K e y V a l u e O f D i a g r a m O b j e c t K e y a n y T y p e z b w N T n L X > < a : K e y V a l u e O f D i a g r a m O b j e c t K e y a n y T y p e z b w N T n L X > < a : K e y > < K e y > T a b l e s \ O r d e r _ I t e m s < / K e y > < / a : K e y > < a : V a l u e   i : t y p e = " D i a g r a m D i s p l a y N o d e V i e w S t a t e " > < H e i g h t > 1 5 0 < / H e i g h t > < I s E x p a n d e d > t r u e < / I s E x p a n d e d > < L a y e d O u t > t r u e < / L a y e d O u t > < T o p > 3 4 . 4 9 9 9 9 9 9 9 9 9 9 9 9 7 2 < / T o p > < W i d t h > 2 0 0 < / W i d t h > < / a : V a l u e > < / a : K e y V a l u e O f D i a g r a m O b j e c t K e y a n y T y p e z b w N T n L X > < a : K e y V a l u e O f D i a g r a m O b j e c t K e y a n y T y p e z b w N T n L X > < a : K e y > < K e y > T a b l e s \ O r d e r _ I t e m s \ C o l u m n s \ o r d e r _ i d < / K e y > < / a : K e y > < a : V a l u e   i : t y p e = " D i a g r a m D i s p l a y N o d e V i e w S t a t e " > < H e i g h t > 1 5 0 < / H e i g h t > < I s E x p a n d e d > t r u e < / I s E x p a n d e d > < W i d t h > 2 0 0 < / W i d t h > < / a : V a l u e > < / a : K e y V a l u e O f D i a g r a m O b j e c t K e y a n y T y p e z b w N T n L X > < a : K e y V a l u e O f D i a g r a m O b j e c t K e y a n y T y p e z b w N T n L X > < a : K e y > < K e y > T a b l e s \ O r d e r _ I t e m s \ C o l u m n s \ o r d e r _ i t e m _ i d < / K e y > < / a : K e y > < a : V a l u e   i : t y p e = " D i a g r a m D i s p l a y N o d e V i e w S t a t e " > < H e i g h t > 1 5 0 < / H e i g h t > < I s E x p a n d e d > t r u e < / I s E x p a n d e d > < W i d t h > 2 0 0 < / W i d t h > < / a : V a l u e > < / a : K e y V a l u e O f D i a g r a m O b j e c t K e y a n y T y p e z b w N T n L X > < a : K e y V a l u e O f D i a g r a m O b j e c t K e y a n y T y p e z b w N T n L X > < a : K e y > < K e y > T a b l e s \ O r d e r _ I t e m s \ C o l u m n s \ p r o d u c t _ i d < / K e y > < / a : K e y > < a : V a l u e   i : t y p e = " D i a g r a m D i s p l a y N o d e V i e w S t a t e " > < H e i g h t > 1 5 0 < / H e i g h t > < I s E x p a n d e d > t r u e < / I s E x p a n d e d > < W i d t h > 2 0 0 < / W i d t h > < / a : V a l u e > < / a : K e y V a l u e O f D i a g r a m O b j e c t K e y a n y T y p e z b w N T n L X > < a : K e y V a l u e O f D i a g r a m O b j e c t K e y a n y T y p e z b w N T n L X > < a : K e y > < K e y > T a b l e s \ O r d e r _ I t e m s \ C o l u m n s \ s e l l e r _ i d < / K e y > < / a : K e y > < a : V a l u e   i : t y p e = " D i a g r a m D i s p l a y N o d e V i e w S t a t e " > < H e i g h t > 1 5 0 < / H e i g h t > < I s E x p a n d e d > t r u e < / I s E x p a n d e d > < W i d t h > 2 0 0 < / W i d t h > < / a : V a l u e > < / a : K e y V a l u e O f D i a g r a m O b j e c t K e y a n y T y p e z b w N T n L X > < a : K e y V a l u e O f D i a g r a m O b j e c t K e y a n y T y p e z b w N T n L X > < a : K e y > < K e y > T a b l e s \ O r d e r _ I t e m s \ C o l u m n s \ s h i p p i n g _ l i m i t _ d a t e < / K e y > < / a : K e y > < a : V a l u e   i : t y p e = " D i a g r a m D i s p l a y N o d e V i e w S t a t e " > < H e i g h t > 1 5 0 < / H e i g h t > < I s E x p a n d e d > t r u e < / I s E x p a n d e d > < W i d t h > 2 0 0 < / W i d t h > < / a : V a l u e > < / a : K e y V a l u e O f D i a g r a m O b j e c t K e y a n y T y p e z b w N T n L X > < a : K e y V a l u e O f D i a g r a m O b j e c t K e y a n y T y p e z b w N T n L X > < a : K e y > < K e y > T a b l e s \ O r d e r _ I t e m s \ C o l u m n s \ p r i c e < / K e y > < / a : K e y > < a : V a l u e   i : t y p e = " D i a g r a m D i s p l a y N o d e V i e w S t a t e " > < H e i g h t > 1 5 0 < / H e i g h t > < I s E x p a n d e d > t r u e < / I s E x p a n d e d > < W i d t h > 2 0 0 < / W i d t h > < / a : V a l u e > < / a : K e y V a l u e O f D i a g r a m O b j e c t K e y a n y T y p e z b w N T n L X > < a : K e y V a l u e O f D i a g r a m O b j e c t K e y a n y T y p e z b w N T n L X > < a : K e y > < K e y > T a b l e s \ O r d e r _ I t e m s \ C o l u m n s \ f r e i g h t _ v a l u e < / K e y > < / a : K e y > < a : V a l u e   i : t y p e = " D i a g r a m D i s p l a y N o d e V i e w S t a t e " > < H e i g h t > 1 5 0 < / H e i g h t > < I s E x p a n d e d > t r u e < / I s E x p a n d e d > < W i d t h > 2 0 0 < / W i d t h > < / a : V a l u e > < / a : K e y V a l u e O f D i a g r a m O b j e c t K e y a n y T y p e z b w N T n L X > < a : K e y V a l u e O f D i a g r a m O b j e c t K e y a n y T y p e z b w N T n L X > < a : K e y > < K e y > T a b l e s \ O r d e r _ I t e m s \ C o l u m n s \ s e l l e r _ z i p _ c o d e _ p r e f i x < / K e y > < / a : K e y > < a : V a l u e   i : t y p e = " D i a g r a m D i s p l a y N o d e V i e w S t a t e " > < H e i g h t > 1 5 0 < / H e i g h t > < I s E x p a n d e d > t r u e < / I s E x p a n d e d > < W i d t h > 2 0 0 < / W i d t h > < / a : V a l u e > < / a : K e y V a l u e O f D i a g r a m O b j e c t K e y a n y T y p e z b w N T n L X > < a : K e y V a l u e O f D i a g r a m O b j e c t K e y a n y T y p e z b w N T n L X > < a : K e y > < K e y > T a b l e s \ O r d e r _ I t e m s \ C o l u m n s \ s e l l e r _ c i t y < / K e y > < / a : K e y > < a : V a l u e   i : t y p e = " D i a g r a m D i s p l a y N o d e V i e w S t a t e " > < H e i g h t > 1 5 0 < / H e i g h t > < I s E x p a n d e d > t r u e < / I s E x p a n d e d > < W i d t h > 2 0 0 < / W i d t h > < / a : V a l u e > < / a : K e y V a l u e O f D i a g r a m O b j e c t K e y a n y T y p e z b w N T n L X > < a : K e y V a l u e O f D i a g r a m O b j e c t K e y a n y T y p e z b w N T n L X > < a : K e y > < K e y > T a b l e s \ O r d e r _ I t e m s \ C o l u m n s \ s e l l e r _ s t a t e < / K e y > < / a : K e y > < a : V a l u e   i : t y p e = " D i a g r a m D i s p l a y N o d e V i e w S t a t e " > < H e i g h t > 1 5 0 < / H e i g h t > < I s E x p a n d e d > t r u e < / I s E x p a n d e d > < W i d t h > 2 0 0 < / W i d t h > < / a : V a l u e > < / a : K e y V a l u e O f D i a g r a m O b j e c t K e y a n y T y p e z b w N T n L X > < a : K e y V a l u e O f D i a g r a m O b j e c t K e y a n y T y p e z b w N T n L X > < a : K e y > < K e y > T a b l e s \ O r d e r _ I t e m s \ M e a s u r e s \ S u m   o f   p r i c e < / K e y > < / a : K e y > < a : V a l u e   i : t y p e = " D i a g r a m D i s p l a y N o d e V i e w S t a t e " > < H e i g h t > 1 5 0 < / H e i g h t > < I s E x p a n d e d > t r u e < / I s E x p a n d e d > < W i d t h > 2 0 0 < / W i d t h > < / a : V a l u e > < / a : K e y V a l u e O f D i a g r a m O b j e c t K e y a n y T y p e z b w N T n L X > < a : K e y V a l u e O f D i a g r a m O b j e c t K e y a n y T y p e z b w N T n L X > < a : K e y > < K e y > T a b l e s \ O r d e r _ I t e m s \ S u m   o f   p r i c e \ A d d i t i o n a l   I n f o \ I m p l i c i t   M e a s u r e < / K e y > < / a : K e y > < a : V a l u e   i : t y p e = " D i a g r a m D i s p l a y V i e w S t a t e I D i a g r a m T a g A d d i t i o n a l I n f o " / > < / a : K e y V a l u e O f D i a g r a m O b j e c t K e y a n y T y p e z b w N T n L X > < a : K e y V a l u e O f D i a g r a m O b j e c t K e y a n y T y p e z b w N T n L X > < a : K e y > < K e y > T a b l e s \ O r d e r _ I t e m s \ M e a s u r e s \ A v e r a g e   o f   p r i c e < / K e y > < / a : K e y > < a : V a l u e   i : t y p e = " D i a g r a m D i s p l a y N o d e V i e w S t a t e " > < H e i g h t > 1 5 0 < / H e i g h t > < I s E x p a n d e d > t r u e < / I s E x p a n d e d > < W i d t h > 2 0 0 < / W i d t h > < / a : V a l u e > < / a : K e y V a l u e O f D i a g r a m O b j e c t K e y a n y T y p e z b w N T n L X > < a : K e y V a l u e O f D i a g r a m O b j e c t K e y a n y T y p e z b w N T n L X > < a : K e y > < K e y > T a b l e s \ O r d e r _ I t e m s \ A v e r a g e   o f   p r i c e \ A d d i t i o n a l   I n f o \ I m p l i c i t   M e a s u r e < / K e y > < / a : K e y > < a : V a l u e   i : t y p e = " D i a g r a m D i s p l a y V i e w S t a t e I D i a g r a m T a g A d d i t i o n a l I n f o " / > < / a : K e y V a l u e O f D i a g r a m O b j e c t K e y a n y T y p e z b w N T n L X > < a : K e y V a l u e O f D i a g r a m O b j e c t K e y a n y T y p e z b w N T n L X > < a : K e y > < K e y > T a b l e s \ O r d e r _ I t e m s \ M e a s u r e s \ C o u n t   o f   p r o d u c t _ i d   2 < / K e y > < / a : K e y > < a : V a l u e   i : t y p e = " D i a g r a m D i s p l a y N o d e V i e w S t a t e " > < H e i g h t > 1 5 0 < / H e i g h t > < I s E x p a n d e d > t r u e < / I s E x p a n d e d > < W i d t h > 2 0 0 < / W i d t h > < / a : V a l u e > < / a : K e y V a l u e O f D i a g r a m O b j e c t K e y a n y T y p e z b w N T n L X > < a : K e y V a l u e O f D i a g r a m O b j e c t K e y a n y T y p e z b w N T n L X > < a : K e y > < K e y > T a b l e s \ O r d e r _ I t e m s \ C o u n t   o f   p r o d u c t _ i d   2 \ A d d i t i o n a l   I n f o \ I m p l i c i t   M e a s u r e < / K e y > < / a : K e y > < a : V a l u e   i : t y p e = " D i a g r a m D i s p l a y V i e w S t a t e I D i a g r a m T a g A d d i t i o n a l I n f o " / > < / a : K e y V a l u e O f D i a g r a m O b j e c t K e y a n y T y p e z b w N T n L X > < a : K e y V a l u e O f D i a g r a m O b j e c t K e y a n y T y p e z b w N T n L X > < a : K e y > < K e y > T a b l e s \ O r d e r _ I t e m s \ M e a s u r e s \ C o u n t   o f   s e l l e r _ i d < / K e y > < / a : K e y > < a : V a l u e   i : t y p e = " D i a g r a m D i s p l a y N o d e V i e w S t a t e " > < H e i g h t > 1 5 0 < / H e i g h t > < I s E x p a n d e d > t r u e < / I s E x p a n d e d > < W i d t h > 2 0 0 < / W i d t h > < / a : V a l u e > < / a : K e y V a l u e O f D i a g r a m O b j e c t K e y a n y T y p e z b w N T n L X > < a : K e y V a l u e O f D i a g r a m O b j e c t K e y a n y T y p e z b w N T n L X > < a : K e y > < K e y > T a b l e s \ O r d e r _ I t e m s \ C o u n t   o f   s e l l e r _ i d \ A d d i t i o n a l   I n f o \ I m p l i c i t   M e a s u r e < / K e y > < / a : K e y > < a : V a l u e   i : t y p e = " D i a g r a m D i s p l a y V i e w S t a t e I D i a g r a m T a g A d d i t i o n a l I n f o " / > < / a : K e y V a l u e O f D i a g r a m O b j e c t K e y a n y T y p e z b w N T n L X > < a : K e y V a l u e O f D i a g r a m O b j e c t K e y a n y T y p e z b w N T n L X > < a : K e y > < K e y > T a b l e s \ O r d e r _ I t e m s \ M e a s u r e s \ C o u n t   o f   s e l l e r _ c i t y < / K e y > < / a : K e y > < a : V a l u e   i : t y p e = " D i a g r a m D i s p l a y N o d e V i e w S t a t e " > < H e i g h t > 1 5 0 < / H e i g h t > < I s E x p a n d e d > t r u e < / I s E x p a n d e d > < W i d t h > 2 0 0 < / W i d t h > < / a : V a l u e > < / a : K e y V a l u e O f D i a g r a m O b j e c t K e y a n y T y p e z b w N T n L X > < a : K e y V a l u e O f D i a g r a m O b j e c t K e y a n y T y p e z b w N T n L X > < a : K e y > < K e y > T a b l e s \ O r d e r _ I t e m s \ C o u n t   o f   s e l l e r _ c i t y \ A d d i t i o n a l   I n f o \ I m p l i c i t   M e a s u r e < / K e y > < / a : K e y > < a : V a l u e   i : t y p e = " D i a g r a m D i s p l a y V i e w S t a t e I D i a g r a m T a g A d d i t i o n a l I n f o " / > < / a : K e y V a l u e O f D i a g r a m O b j e c t K e y a n y T y p e z b w N T n L X > < a : K e y V a l u e O f D i a g r a m O b j e c t K e y a n y T y p e z b w N T n L X > < a : K e y > < K e y > T a b l e s \ O r d e r _ I t e m s \ M e a s u r e s \ D i s t i n c t   C o u n t   o f   s e l l e r _ c i t y < / K e y > < / a : K e y > < a : V a l u e   i : t y p e = " D i a g r a m D i s p l a y N o d e V i e w S t a t e " > < H e i g h t > 1 5 0 < / H e i g h t > < I s E x p a n d e d > t r u e < / I s E x p a n d e d > < W i d t h > 2 0 0 < / W i d t h > < / a : V a l u e > < / a : K e y V a l u e O f D i a g r a m O b j e c t K e y a n y T y p e z b w N T n L X > < a : K e y V a l u e O f D i a g r a m O b j e c t K e y a n y T y p e z b w N T n L X > < a : K e y > < K e y > T a b l e s \ O r d e r _ I t e m s \ D i s t i n c t   C o u n t   o f   s e l l e r _ c i t y \ A d d i t i o n a l   I n f o \ I m p l i c i t   M e a s u r e < / K e y > < / a : K e y > < a : V a l u e   i : t y p e = " D i a g r a m D i s p l a y V i e w S t a t e I D i a g r a m T a g A d d i t i o n a l I n f o " / > < / a : K e y V a l u e O f D i a g r a m O b j e c t K e y a n y T y p e z b w N T n L X > < a : K e y V a l u e O f D i a g r a m O b j e c t K e y a n y T y p e z b w N T n L X > < a : K e y > < K e y > T a b l e s \ O r d e r _ I t e m s \ M e a s u r e s \ D i s t i n c t   C o u n t   o f   s e l l e r _ i d < / K e y > < / a : K e y > < a : V a l u e   i : t y p e = " D i a g r a m D i s p l a y N o d e V i e w S t a t e " > < H e i g h t > 1 5 0 < / H e i g h t > < I s E x p a n d e d > t r u e < / I s E x p a n d e d > < W i d t h > 2 0 0 < / W i d t h > < / a : V a l u e > < / a : K e y V a l u e O f D i a g r a m O b j e c t K e y a n y T y p e z b w N T n L X > < a : K e y V a l u e O f D i a g r a m O b j e c t K e y a n y T y p e z b w N T n L X > < a : K e y > < K e y > T a b l e s \ O r d e r _ I t e m s \ D i s t i n c t   C o u n t   o f   s e l l e r _ i d \ A d d i t i o n a l   I n f o \ I m p l i c i t   M e a s u r e < / K e y > < / a : K e y > < a : V a l u e   i : t y p e = " D i a g r a m D i s p l a y V i e w S t a t e I D i a g r a m T a g A d d i t i o n a l I n f o " / > < / a : K e y V a l u e O f D i a g r a m O b j e c t K e y a n y T y p e z b w N T n L X > < a : K e y V a l u e O f D i a g r a m O b j e c t K e y a n y T y p e z b w N T n L X > < a : K e y > < K e y > R e l a t i o n s h i p s \ & l t ; T a b l e s \ O r d e r _ I t e m s \ C o l u m n s \ o r d e r _ i d & g t ; - & l t ; T a b l e s \ O r d e r s \ C o l u m n s \ o r d e r _ i d & g t ; < / K e y > < / a : K e y > < a : V a l u e   i : t y p e = " D i a g r a m D i s p l a y L i n k V i e w S t a t e " > < A u t o m a t i o n P r o p e r t y H e l p e r T e x t > E n d   p o i n t   1 :   ( 2 1 6 , 1 1 7 ) .   E n d   p o i n t   2 :   ( 3 0 7 . 3 3 3 3 3 3 3 3 3 3 3 3 , 9 7 )   < / A u t o m a t i o n P r o p e r t y H e l p e r T e x t > < I s F o c u s e d > t r u e < / I s F o c u s e d > < L a y e d O u t > t r u e < / L a y e d O u t > < P o i n t s   x m l n s : b = " h t t p : / / s c h e m a s . d a t a c o n t r a c t . o r g / 2 0 0 4 / 0 7 / S y s t e m . W i n d o w s " > < b : P o i n t > < b : _ x > 2 1 6 < / b : _ x > < b : _ y > 1 1 7 . 0 0 0 0 0 0 0 0 0 0 0 0 0 3 < / b : _ y > < / b : P o i n t > < b : P o i n t > < b : _ x > 2 5 9 . 6 6 6 6 6 6 8 3 3 3 3 3 3 5 < / b : _ x > < b : _ y > 1 1 7 . 0 0 0 0 0 0 0 0 0 0 0 0 0 3 < / b : _ y > < / b : P o i n t > < b : P o i n t > < b : _ x > 2 6 1 . 6 6 6 6 6 6 8 3 3 3 3 3 3 5 < / b : _ x > < b : _ y > 1 1 5 . 0 0 0 0 0 0 0 0 0 0 0 0 0 3 < / b : _ y > < / b : P o i n t > < b : P o i n t > < b : _ x > 2 6 1 . 6 6 6 6 6 6 8 3 3 3 3 3 3 5 < / b : _ x > < b : _ y > 9 9 . 0 0 0 0 0 0 0 0 0 0 0 0 0 2 8 < / b : _ y > < / b : P o i n t > < b : P o i n t > < b : _ x > 2 6 3 . 6 6 6 6 6 6 8 3 3 3 3 3 3 5 < / b : _ x > < b : _ y > 9 7 . 0 0 0 0 0 0 0 0 0 0 0 0 0 2 8 < / b : _ y > < / b : P o i n t > < b : P o i n t > < b : _ x > 3 0 7 . 3 3 3 3 3 3 3 3 3 3 3 3 3 7 < / b : _ x > < b : _ y > 9 7 . 0 0 0 0 0 0 0 0 0 0 0 0 0 2 8 < / b : _ y > < / b : P o i n t > < / P o i n t s > < / a : V a l u e > < / a : K e y V a l u e O f D i a g r a m O b j e c t K e y a n y T y p e z b w N T n L X > < a : K e y V a l u e O f D i a g r a m O b j e c t K e y a n y T y p e z b w N T n L X > < a : K e y > < K e y > R e l a t i o n s h i p s \ & l t ; T a b l e s \ O r d e r _ I t e m s \ C o l u m n s \ o r d e r _ i d & g t ; - & l t ; T a b l e s \ O r d e r s \ C o l u m n s \ o r d e r _ i d & g t ; \ F K < / K e y > < / a : K e y > < a : V a l u e   i : t y p e = " D i a g r a m D i s p l a y L i n k E n d p o i n t V i e w S t a t e " > < H e i g h t > 1 6 < / H e i g h t > < L a b e l L o c a t i o n   x m l n s : b = " h t t p : / / s c h e m a s . d a t a c o n t r a c t . o r g / 2 0 0 4 / 0 7 / S y s t e m . W i n d o w s " > < b : _ x > 2 0 0 < / b : _ x > < b : _ y > 1 0 9 . 0 0 0 0 0 0 0 0 0 0 0 0 0 3 < / b : _ y > < / L a b e l L o c a t i o n > < L o c a t i o n   x m l n s : b = " h t t p : / / s c h e m a s . d a t a c o n t r a c t . o r g / 2 0 0 4 / 0 7 / S y s t e m . W i n d o w s " > < b : _ x > 2 0 0 < / b : _ x > < b : _ y > 1 1 7 . 0 0 0 0 0 0 0 0 0 0 0 0 0 3 < / b : _ y > < / L o c a t i o n > < S h a p e R o t a t e A n g l e > 3 6 0 < / S h a p e R o t a t e A n g l e > < W i d t h > 1 6 < / W i d t h > < / a : V a l u e > < / a : K e y V a l u e O f D i a g r a m O b j e c t K e y a n y T y p e z b w N T n L X > < a : K e y V a l u e O f D i a g r a m O b j e c t K e y a n y T y p e z b w N T n L X > < a : K e y > < K e y > R e l a t i o n s h i p s \ & l t ; T a b l e s \ O r d e r _ I t e m s \ C o l u m n s \ o r d e r _ i d & g t ; - & l t ; T a b l e s \ O r d e r s \ C o l u m n s \ o r d e r _ i d & g t ; \ P K < / K e y > < / a : K e y > < a : V a l u e   i : t y p e = " D i a g r a m D i s p l a y L i n k E n d p o i n t V i e w S t a t e " > < H e i g h t > 1 6 < / H e i g h t > < L a b e l L o c a t i o n   x m l n s : b = " h t t p : / / s c h e m a s . d a t a c o n t r a c t . o r g / 2 0 0 4 / 0 7 / S y s t e m . W i n d o w s " > < b : _ x > 3 0 7 . 3 3 3 3 3 3 3 3 3 3 3 3 3 7 < / b : _ x > < b : _ y > 8 9 . 0 0 0 0 0 0 0 0 0 0 0 0 0 2 8 < / b : _ y > < / L a b e l L o c a t i o n > < L o c a t i o n   x m l n s : b = " h t t p : / / s c h e m a s . d a t a c o n t r a c t . o r g / 2 0 0 4 / 0 7 / S y s t e m . W i n d o w s " > < b : _ x > 3 2 3 . 3 3 3 3 3 3 3 3 3 3 3 3 3 7 < / b : _ x > < b : _ y > 9 7 . 0 0 0 0 0 0 0 0 0 0 0 0 0 2 8 < / b : _ y > < / L o c a t i o n > < S h a p e R o t a t e A n g l e > 1 8 0 < / S h a p e R o t a t e A n g l e > < W i d t h > 1 6 < / W i d t h > < / a : V a l u e > < / a : K e y V a l u e O f D i a g r a m O b j e c t K e y a n y T y p e z b w N T n L X > < a : K e y V a l u e O f D i a g r a m O b j e c t K e y a n y T y p e z b w N T n L X > < a : K e y > < K e y > R e l a t i o n s h i p s \ & l t ; T a b l e s \ O r d e r _ I t e m s \ C o l u m n s \ o r d e r _ i d & g t ; - & l t ; T a b l e s \ O r d e r s \ C o l u m n s \ o r d e r _ i d & g t ; \ C r o s s F i l t e r < / K e y > < / a : K e y > < a : V a l u e   i : t y p e = " D i a g r a m D i s p l a y L i n k C r o s s F i l t e r V i e w S t a t e " > < P o i n t s   x m l n s : b = " h t t p : / / s c h e m a s . d a t a c o n t r a c t . o r g / 2 0 0 4 / 0 7 / S y s t e m . W i n d o w s " > < b : P o i n t > < b : _ x > 2 1 6 < / b : _ x > < b : _ y > 1 1 7 . 0 0 0 0 0 0 0 0 0 0 0 0 0 3 < / b : _ y > < / b : P o i n t > < b : P o i n t > < b : _ x > 2 5 9 . 6 6 6 6 6 6 8 3 3 3 3 3 3 5 < / b : _ x > < b : _ y > 1 1 7 . 0 0 0 0 0 0 0 0 0 0 0 0 0 3 < / b : _ y > < / b : P o i n t > < b : P o i n t > < b : _ x > 2 6 1 . 6 6 6 6 6 6 8 3 3 3 3 3 3 5 < / b : _ x > < b : _ y > 1 1 5 . 0 0 0 0 0 0 0 0 0 0 0 0 0 3 < / b : _ y > < / b : P o i n t > < b : P o i n t > < b : _ x > 2 6 1 . 6 6 6 6 6 6 8 3 3 3 3 3 3 5 < / b : _ x > < b : _ y > 9 9 . 0 0 0 0 0 0 0 0 0 0 0 0 0 2 8 < / b : _ y > < / b : P o i n t > < b : P o i n t > < b : _ x > 2 6 3 . 6 6 6 6 6 6 8 3 3 3 3 3 3 5 < / b : _ x > < b : _ y > 9 7 . 0 0 0 0 0 0 0 0 0 0 0 0 0 2 8 < / b : _ y > < / b : P o i n t > < b : P o i n t > < b : _ x > 3 0 7 . 3 3 3 3 3 3 3 3 3 3 3 3 3 7 < / b : _ x > < b : _ y > 9 7 . 0 0 0 0 0 0 0 0 0 0 0 0 0 2 8 < / b : _ y > < / b : P o i n t > < / P o i n t s > < / 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 p a y m e n t _ v a l u e < / K e y > < / D i a g r a m O b j e c t K e y > < D i a g r a m O b j e c t K e y > < K e y > M e a s u r e s \ S u m   o f   p a y m e n t _ v a l u e \ T a g I n f o \ F o r m u l a < / K e y > < / D i a g r a m O b j e c t K e y > < D i a g r a m O b j e c t K e y > < K e y > M e a s u r e s \ S u m   o f   p a y m e n t _ v a l u e \ T a g I n f o \ V a l u e < / K e y > < / D i a g r a m O b j e c t K e y > < D i a g r a m O b j e c t K e y > < K e y > M e a s u r e s \ A v e r a g e   o f   p a y m e n t _ v a l u e < / K e y > < / D i a g r a m O b j e c t K e y > < D i a g r a m O b j e c t K e y > < K e y > M e a s u r e s \ A v e r a g e   o f   p a y m e n t _ v a l u e \ T a g I n f o \ F o r m u l a < / K e y > < / D i a g r a m O b j e c t K e y > < D i a g r a m O b j e c t K e y > < K e y > M e a s u r e s \ A v e r a g e   o f   p a y m e n t _ v a l u e \ T a g I n f o \ V a l u e < / K e y > < / D i a g r a m O b j e c t K e y > < D i a g r a m O b j e c t K e y > < K e y > M e a s u r e s \ C o u n t   o f   p a y m e n t _ v a l u e < / K e y > < / D i a g r a m O b j e c t K e y > < D i a g r a m O b j e c t K e y > < K e y > M e a s u r e s \ C o u n t   o f   p a y m e n t _ v a l u e \ T a g I n f o \ F o r m u l a < / K e y > < / D i a g r a m O b j e c t K e y > < D i a g r a m O b j e c t K e y > < K e y > M e a s u r e s \ C o u n t   o f   p a y m e n t _ v a l u e \ T a g I n f o \ V a l u e < / K e y > < / D i a g r a m O b j e c t K e y > < D i a g r a m O b j e c t K e y > < K e y > M e a s u r e s \ C o u n t   o f   o r d e r _ i d < / K e y > < / D i a g r a m O b j e c t K e y > < D i a g r a m O b j e c t K e y > < K e y > M e a s u r e s \ C o u n t   o f   o r d e r _ i d \ T a g I n f o \ F o r m u l a < / K e y > < / D i a g r a m O b j e c t K e y > < D i a g r a m O b j e c t K e y > < K e y > M e a s u r e s \ C o u n t   o f   o r d e r _ i d \ T a g I n f o \ V a l u e < / K e y > < / D i a g r a m O b j e c t K e y > < D i a g r a m O b j e c t K e y > < K e y > M e a s u r e s \ S u m   o f   S h i p p i n g _ d a y s < / K e y > < / D i a g r a m O b j e c t K e y > < D i a g r a m O b j e c t K e y > < K e y > M e a s u r e s \ S u m   o f   S h i p p i n g _ d a y s \ T a g I n f o \ F o r m u l a < / K e y > < / D i a g r a m O b j e c t K e y > < D i a g r a m O b j e c t K e y > < K e y > M e a s u r e s \ S u m   o f   S h i p p i n g _ d a y s \ T a g I n f o \ V a l u e < / K e y > < / D i a g r a m O b j e c t K e y > < D i a g r a m O b j e c t K e y > < K e y > M e a s u r e s \ A v e r a g e   o f   S h i p p i n g _ d a y s < / K e y > < / D i a g r a m O b j e c t K e y > < D i a g r a m O b j e c t K e y > < K e y > M e a s u r e s \ A v e r a g e   o f   S h i p p i n g _ d a y s \ T a g I n f o \ F o r m u l a < / K e y > < / D i a g r a m O b j e c t K e y > < D i a g r a m O b j e c t K e y > < K e y > M e a s u r e s \ A v e r a g e   o f   S h i p p i n g _ d a y s \ T a g I n f o \ V a l u e < / K e y > < / D i a g r a m O b j e c t K e y > < D i a g r a m O b j e c t K e y > < K e y > M e a s u r e s \ C o u n t   o f   c u s t o m e r _ i d < / K e y > < / D i a g r a m O b j e c t K e y > < D i a g r a m O b j e c t K e y > < K e y > M e a s u r e s \ C o u n t   o f   c u s t o m e r _ i d \ T a g I n f o \ F o r m u l a < / K e y > < / D i a g r a m O b j e c t K e y > < D i a g r a m O b j e c t K e y > < K e y > M e a s u r e s \ C o u n t   o f   c u s t o m e r _ i d \ T a g I n f o \ V a l u e < / K e y > < / D i a g r a m O b j e c t K e y > < D i a g r a m O b j e c t K e y > < K e y > M e a s u r e s \ C o u n t   o f   p r o d u c t _ i d < / K e y > < / D i a g r a m O b j e c t K e y > < D i a g r a m O b j e c t K e y > < K e y > M e a s u r e s \ C o u n t   o f   p r o d u c t _ i d \ T a g I n f o \ F o r m u l a < / K e y > < / D i a g r a m O b j e c t K e y > < D i a g r a m O b j e c t K e y > < K e y > M e a s u r e s \ C o u n t   o f   p r o d u c t _ i d \ T a g I n f o \ V a l u e < / K e y > < / D i a g r a m O b j e c t K e y > < D i a g r a m O b j e c t K e y > < K e y > M e a s u r e s \ C o u n t   o f   r e v i e w _ s c o r e < / K e y > < / D i a g r a m O b j e c t K e y > < D i a g r a m O b j e c t K e y > < K e y > M e a s u r e s \ C o u n t   o f   r e v i e w _ s c o r e \ T a g I n f o \ F o r m u l a < / K e y > < / D i a g r a m O b j e c t K e y > < D i a g r a m O b j e c t K e y > < K e y > M e a s u r e s \ C o u n t   o f   r e v i e w _ s c o r e \ T a g I n f o \ V a l u e < / K e y > < / D i a g r a m O b j e c t K e y > < D i a g r a m O b j e c t K e y > < K e y > M e a s u r e s \ A v e r a g e   o f   r e v i e w _ s c o r e < / K e y > < / D i a g r a m O b j e c t K e y > < D i a g r a m O b j e c t K e y > < K e y > M e a s u r e s \ A v e r a g e   o f   r e v i e w _ s c o r e \ T a g I n f o \ F o r m u l a < / K e y > < / D i a g r a m O b j e c t K e y > < D i a g r a m O b j e c t K e y > < K e y > M e a s u r e s \ A v e r a g e   o f   r e v i e w _ s c o r e \ T a g I n f o \ V a l u e < / K e y > < / D i a g r a m O b j e c t K e y > < D i a g r a m O b j e c t K e y > < K e y > M e a s u r e s \ D i s t i n c t   C o u n t   o f   c u s t o m e r _ i d < / K e y > < / D i a g r a m O b j e c t K e y > < D i a g r a m O b j e c t K e y > < K e y > M e a s u r e s \ D i s t i n c t   C o u n t   o f   c u s t o m e r _ i d \ T a g I n f o \ F o r m u l a < / K e y > < / D i a g r a m O b j e c t K e y > < D i a g r a m O b j e c t K e y > < K e y > M e a s u r e s \ D i s t i n c t   C o u n t   o f   c u s t o m e r _ i d \ T a g I n f o \ V a l u e < / K e y > < / D i a g r a m O b j e c t K e y > < D i a g r a m O b j e c t K e y > < K e y > M e a s u r e s \ C o u n t   o f   c u s t o m e r _ c i t y < / K e y > < / D i a g r a m O b j e c t K e y > < D i a g r a m O b j e c t K e y > < K e y > M e a s u r e s \ C o u n t   o f   c u s t o m e r _ c i t y \ T a g I n f o \ F o r m u l a < / K e y > < / D i a g r a m O b j e c t K e y > < D i a g r a m O b j e c t K e y > < K e y > M e a s u r e s \ C o u n t   o f   c u s t o m e r _ c i t y \ T a g I n f o \ V a l u e < / K e y > < / D i a g r a m O b j e c t K e y > < D i a g r a m O b j e c t K e y > < K e y > M e a s u r e s \ D i s t i n c t   C o u n t   o f   c u s t o m e r _ c i t y < / K e y > < / D i a g r a m O b j e c t K e y > < D i a g r a m O b j e c t K e y > < K e y > M e a s u r e s \ D i s t i n c t   C o u n t   o f   c u s t o m e r _ c i t y \ T a g I n f o \ F o r m u l a < / K e y > < / D i a g r a m O b j e c t K e y > < D i a g r a m O b j e c t K e y > < K e y > M e a s u r e s \ D i s t i n c t   C o u n t   o f   c u s t o m e r _ c i t y \ T a g I n f o \ V a l u e < / K e y > < / D i a g r a m O b j e c t K e y > < D i a g r a m O b j e c t K e y > < K e y > M e a s u r e s \ C o u n t   o f   c u s t o m e r _ s t a t e < / K e y > < / D i a g r a m O b j e c t K e y > < D i a g r a m O b j e c t K e y > < K e y > M e a s u r e s \ C o u n t   o f   c u s t o m e r _ s t a t e \ T a g I n f o \ F o r m u l a < / K e y > < / D i a g r a m O b j e c t K e y > < D i a g r a m O b j e c t K e y > < K e y > M e a s u r e s \ C o u n t   o f   c u s t o m e r _ s t a t e \ T a g I n f o \ V a l u e < / K e y > < / D i a g r a m O b j e c t K e y > < D i a g r a m O b j e c t K e y > < K e y > M e a s u r e s \ D i s t i n c t   C o u n t   o f   c u s t o m e r _ s t a t e < / K e y > < / D i a g r a m O b j e c t K e y > < D i a g r a m O b j e c t K e y > < K e y > M e a s u r e s \ D i s t i n c t   C o u n t   o f   c u s t o m e r _ s t a t e \ T a g I n f o \ F o r m u l a < / K e y > < / D i a g r a m O b j e c t K e y > < D i a g r a m O b j e c t K e y > < K e y > M e a s u r e s \ D i s t i n c t   C o u n t   o f   c u s t o m e r _ s t a t e \ T a g I n f o \ V a l u e < / K e y > < / D i a g r a m O b j e c t K e y > < D i a g r a m O b j e c t K e y > < K e y > M e a s u r e s \ S u m   o f   r e v i e w _ s c o r e < / K e y > < / D i a g r a m O b j e c t K e y > < D i a g r a m O b j e c t K e y > < K e y > M e a s u r e s \ S u m   o f   r e v i e w _ s c o r e \ T a g I n f o \ F o r m u l a < / K e y > < / D i a g r a m O b j e c t K e y > < D i a g r a m O b j e c t K e y > < K e y > M e a s u r e s \ S u m   o f   r e v i e w _ s c o r e \ T a g I n f o \ V a l u e < / K e y > < / D i a g r a m O b j e c t K e y > < D i a g r a m O b j e c t K e y > < K e y > M e a s u r e s \ C o u n t   o f   c u s t o m e r _ u n i q u e _ i d < / K e y > < / D i a g r a m O b j e c t K e y > < D i a g r a m O b j e c t K e y > < K e y > M e a s u r e s \ C o u n t   o f   c u s t o m e r _ u n i q u e _ i d \ T a g I n f o \ F o r m u l a < / K e y > < / D i a g r a m O b j e c t K e y > < D i a g r a m O b j e c t K e y > < K e y > M e a s u r e s \ C o u n t   o f   c u s t o m e r _ u n i q u e _ i d \ T a g I n f o \ V a l u e < / K e y > < / D i a g r a m O b j e c t K e y > < D i a g r a m O b j e c t K e y > < K e y > C o l u m n s \ o r d e r _ i d < / K e y > < / D i a g r a m O b j e c t K e y > < D i a g r a m O b j e c t K e y > < K e y > C o l u m n s \ c u s t o m e r _ i d < / K e y > < / D i a g r a m O b j e c t K e y > < D i a g r a m O b j e c t K e y > < K e y > C o l u m n s \ o r d e r _ s t a t u s < / K e y > < / D i a g r a m O b j e c t K e y > < D i a g r a m O b j e c t K e y > < K e y > C o l u m n s \ o r d e r _ p u r c h a s e _ t i m e s t a m p < / K e y > < / D i a g r a m O b j e c t K e y > < D i a g r a m O b j e c t K e y > < K e y > C o l u m n s \ o r d e r _ a p p r o v e d _ a t < / K e y > < / D i a g r a m O b j e c t K e y > < D i a g r a m O b j e c t K e y > < K e y > C o l u m n s \ o r d e r _ d e l i v e r e d _ c a r r i e r _ d a t e < / K e y > < / D i a g r a m O b j e c t K e y > < D i a g r a m O b j e c t K e y > < K e y > C o l u m n s \ o r d e r _ d e l i v e r e d _ c u s t o m e r _ d a t e < / K e y > < / D i a g r a m O b j e c t K e y > < D i a g r a m O b j e c t K e y > < K e y > C o l u m n s \ o r d e r _ e s t i m a t e d _ d e l i v e r y _ d a t e < / K e y > < / D i a g r a m O b j e c t K e y > < D i a g r a m O b j e c t K e y > < K e y > C o l u m n s \ S h i p p i n g _ d a y s < / K e y > < / D i a g r a m O b j e c t K e y > < D i a g r a m O b j e c t K e y > < K e y > C o l u m n s \ p r o d u c t _ i d < / K e y > < / D i a g r a m O b j e c t K e y > < D i a g r a m O b j e c t K e y > < K e y > C o l u m n s \ p r o d u c t _ c a t e g o r y _ n a m e < / K e y > < / D i a g r a m O b j e c t K e y > < D i a g r a m O b j e c t K e y > < K e y > C o l u m n s \ p r o d u c t _ n a m e _ l e n g h t < / K e y > < / D i a g r a m O b j e c t K e y > < D i a g r a m O b j e c t K e y > < K e y > C o l u m n s \ p r o d u c t _ d e s c r i p t i o n _ l e n g h t < / K e y > < / D i a g r a m O b j e c t K e y > < D i a g r a m O b j e c t K e y > < K e y > C o l u m n s \ p r o d u c t _ p h o t o s _ q t y < / K e y > < / D i a g r a m O b j e c t K e y > < D i a g r a m O b j e c t K e y > < K e y > C o l u m n s \ p r o d u c t _ w e i g h t _ g < / K e y > < / D i a g r a m O b j e c t K e y > < D i a g r a m O b j e c t K e y > < K e y > C o l u m n s \ p r o d u c t _ l e n g t h _ c m < / K e y > < / D i a g r a m O b j e c t K e y > < D i a g r a m O b j e c t K e y > < K e y > C o l u m n s \ p r o d u c t _ h e i g h t _ c m < / K e y > < / D i a g r a m O b j e c t K e y > < D i a g r a m O b j e c t K e y > < K e y > C o l u m n s \ p r o d u c t _ w i d t h _ c m < / K e y > < / D i a g r a m O b j e c t K e y > < D i a g r a m O b j e c t K e y > < K e y > C o l u m n s \ P u r c h a s e _ d a y < / K e y > < / D i a g r a m O b j e c t K e y > < D i a g r a m O b j e c t K e y > < K e y > C o l u m n s \ S h i p p i n g D a y < / K e y > < / D i a g r a m O b j e c t K e y > < D i a g r a m O b j e c t K e y > < K e y > C o l u m n s \ p a y m e n t _ t y p e < / K e y > < / D i a g r a m O b j e c t K e y > < D i a g r a m O b j e c t K e y > < K e y > C o l u m n s \ p a y m e n t _ v a l u e < / K e y > < / D i a g r a m O b j e c t K e y > < D i a g r a m O b j e c t K e y > < K e y > C o l u m n s \ p a y m e n t _ i n s t a l l m e n t s < / K e y > < / D i a g r a m O b j e c t K e y > < D i a g r a m O b j e c t K e y > < K e y > C o l u m n s \ p a y m e n t _ s e q u e n t i a l < / K e y > < / D i a g r a m O b j e c t K e y > < D i a g r a m O b j e c t K e y > < K e y > C o l u m n s \ c u s t o m e r _ u n i q u e _ i d < / K e y > < / D i a g r a m O b j e c t K e y > < D i a g r a m O b j e c t K e y > < K e y > C o l u m n s \ c u s t o m e r _ z i p _ c o d e _ p r e f i x < / K e y > < / D i a g r a m O b j e c t K e y > < D i a g r a m O b j e c t K e y > < K e y > C o l u m n s \ c u s t o m e r _ c i t y < / K e y > < / D i a g r a m O b j e c t K e y > < D i a g r a m O b j e c t K e y > < K e y > C o l u m n s \ c u s t o m e r _ s t a t e < / K e y > < / D i a g r a m O b j e c t K e y > < D i a g r a m O b j e c t K e y > < K e y > C o l u m n s \ r e v i e w _ s c o r e < / K e y > < / D i a g r a m O b j e c t K e y > < D i a g r a m O b j e c t K e y > < K e y > C o l u m n s \ r e v i e w _ c r e a t i o n _ d a t e < / K e y > < / D i a g r a m O b j e c t K e y > < D i a g r a m O b j e c t K e y > < K e y > C o l u m n s \ r e v i e w _ i d < / K e y > < / D i a g r a m O b j e c t K e y > < D i a g r a m O b j e c t K e y > < K e y > C o l u m n s \ o r d e r _ p u r c h a s e _ t i m e s t a m p   ( Y e a r ) < / K e y > < / D i a g r a m O b j e c t K e y > < D i a g r a m O b j e c t K e y > < K e y > C o l u m n s \ o r d e r _ p u r c h a s e _ t i m e s t a m p   ( Q u a r t e r ) < / K e y > < / D i a g r a m O b j e c t K e y > < D i a g r a m O b j e c t K e y > < K e y > C o l u m n s \ o r d e r _ p u r c h a s e _ t i m e s t a m p   ( M o n t h   I n d e x ) < / K e y > < / D i a g r a m O b j e c t K e y > < D i a g r a m O b j e c t K e y > < K e y > C o l u m n s \ o r d e r _ p u r c h a s e _ t i m e s t a m p   ( M o n t h ) < / K e y > < / D i a g r a m O b j e c t K e y > < D i a g r a m O b j e c t K e y > < K e y > C o l u m n s \ o r d e r _ e s t i m a t e d _ d e l i v e r y _ d a t e   ( Y e a r ) < / K e y > < / D i a g r a m O b j e c t K e y > < D i a g r a m O b j e c t K e y > < K e y > C o l u m n s \ o r d e r _ e s t i m a t e d _ d e l i v e r y _ d a t e   ( Q u a r t e r ) < / K e y > < / D i a g r a m O b j e c t K e y > < D i a g r a m O b j e c t K e y > < K e y > C o l u m n s \ o r d e r _ e s t i m a t e d _ d e l i v e r y _ d a t e   ( M o n t h   I n d e x ) < / K e y > < / D i a g r a m O b j e c t K e y > < D i a g r a m O b j e c t K e y > < K e y > C o l u m n s \ o r d e r _ e s t i m a t e d _ d e l i v e r y _ d a t e   ( M o n t h ) < / K e y > < / D i a g r a m O b j e c t K e y > < D i a g r a m O b j e c t K e y > < K e y > C o l u m n s \ s l o w / t i m e l y   d e l i v e r y < / K e y > < / D i a g r a m O b j e c t K e y > < D i a g r a m O b j e c t K e y > < K e y > L i n k s \ & l t ; C o l u m n s \ S u m   o f   p a y m e n t _ v a l u e & g t ; - & l t ; M e a s u r e s \ p a y m e n t _ v a l u e & g t ; < / K e y > < / D i a g r a m O b j e c t K e y > < D i a g r a m O b j e c t K e y > < K e y > L i n k s \ & l t ; C o l u m n s \ S u m   o f   p a y m e n t _ v a l u e & g t ; - & l t ; M e a s u r e s \ p a y m e n t _ v a l u e & g t ; \ C O L U M N < / K e y > < / D i a g r a m O b j e c t K e y > < D i a g r a m O b j e c t K e y > < K e y > L i n k s \ & l t ; C o l u m n s \ S u m   o f   p a y m e n t _ v a l u e & g t ; - & l t ; M e a s u r e s \ p a y m e n t _ v a l u e & g t ; \ M E A S U R E < / K e y > < / D i a g r a m O b j e c t K e y > < D i a g r a m O b j e c t K e y > < K e y > L i n k s \ & l t ; C o l u m n s \ A v e r a g e   o f   p a y m e n t _ v a l u e & g t ; - & l t ; M e a s u r e s \ p a y m e n t _ v a l u e & g t ; < / K e y > < / D i a g r a m O b j e c t K e y > < D i a g r a m O b j e c t K e y > < K e y > L i n k s \ & l t ; C o l u m n s \ A v e r a g e   o f   p a y m e n t _ v a l u e & g t ; - & l t ; M e a s u r e s \ p a y m e n t _ v a l u e & g t ; \ C O L U M N < / K e y > < / D i a g r a m O b j e c t K e y > < D i a g r a m O b j e c t K e y > < K e y > L i n k s \ & l t ; C o l u m n s \ A v e r a g e   o f   p a y m e n t _ v a l u e & g t ; - & l t ; M e a s u r e s \ p a y m e n t _ v a l u e & g t ; \ M E A S U R E < / K e y > < / D i a g r a m O b j e c t K e y > < D i a g r a m O b j e c t K e y > < K e y > L i n k s \ & l t ; C o l u m n s \ C o u n t   o f   p a y m e n t _ v a l u e & g t ; - & l t ; M e a s u r e s \ p a y m e n t _ v a l u e & g t ; < / K e y > < / D i a g r a m O b j e c t K e y > < D i a g r a m O b j e c t K e y > < K e y > L i n k s \ & l t ; C o l u m n s \ C o u n t   o f   p a y m e n t _ v a l u e & g t ; - & l t ; M e a s u r e s \ p a y m e n t _ v a l u e & g t ; \ C O L U M N < / K e y > < / D i a g r a m O b j e c t K e y > < D i a g r a m O b j e c t K e y > < K e y > L i n k s \ & l t ; C o l u m n s \ C o u n t   o f   p a y m e n t _ v a l u e & g t ; - & l t ; M e a s u r e s \ p a y m e n t _ v a l u e & g t ; \ M E A S U R E < / 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D i a g r a m O b j e c t K e y > < K e y > L i n k s \ & l t ; C o l u m n s \ S u m   o f   S h i p p i n g _ d a y s & g t ; - & l t ; M e a s u r e s \ S h i p p i n g _ d a y s & g t ; < / K e y > < / D i a g r a m O b j e c t K e y > < D i a g r a m O b j e c t K e y > < K e y > L i n k s \ & l t ; C o l u m n s \ S u m   o f   S h i p p i n g _ d a y s & g t ; - & l t ; M e a s u r e s \ S h i p p i n g _ d a y s & g t ; \ C O L U M N < / K e y > < / D i a g r a m O b j e c t K e y > < D i a g r a m O b j e c t K e y > < K e y > L i n k s \ & l t ; C o l u m n s \ S u m   o f   S h i p p i n g _ d a y s & g t ; - & l t ; M e a s u r e s \ S h i p p i n g _ d a y s & g t ; \ M E A S U R E < / K e y > < / D i a g r a m O b j e c t K e y > < D i a g r a m O b j e c t K e y > < K e y > L i n k s \ & l t ; C o l u m n s \ A v e r a g e   o f   S h i p p i n g _ d a y s & g t ; - & l t ; M e a s u r e s \ S h i p p i n g _ d a y s & g t ; < / K e y > < / D i a g r a m O b j e c t K e y > < D i a g r a m O b j e c t K e y > < K e y > L i n k s \ & l t ; C o l u m n s \ A v e r a g e   o f   S h i p p i n g _ d a y s & g t ; - & l t ; M e a s u r e s \ S h i p p i n g _ d a y s & g t ; \ C O L U M N < / K e y > < / D i a g r a m O b j e c t K e y > < D i a g r a m O b j e c t K e y > < K e y > L i n k s \ & l t ; C o l u m n s \ A v e r a g e   o f   S h i p p i n g _ d a y s & g t ; - & l t ; M e a s u r e s \ S h i p p i n g _ d a y s & g t ; \ M E A S U R E 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D i a g r a m O b j e c t K e y > < K e y > L i n k s \ & l t ; C o l u m n s \ C o u n t   o f   p r o d u c t _ i d & g t ; - & l t ; M e a s u r e s \ p r o d u c t _ i d & g t ; < / K e y > < / D i a g r a m O b j e c t K e y > < D i a g r a m O b j e c t K e y > < K e y > L i n k s \ & l t ; C o l u m n s \ C o u n t   o f   p r o d u c t _ i d & g t ; - & l t ; M e a s u r e s \ p r o d u c t _ i d & g t ; \ C O L U M N < / K e y > < / D i a g r a m O b j e c t K e y > < D i a g r a m O b j e c t K e y > < K e y > L i n k s \ & l t ; C o l u m n s \ C o u n t   o f   p r o d u c t _ i d & g t ; - & l t ; M e a s u r e s \ p r o d u c t _ i d & g t ; \ M E A S U R E < / K e y > < / D i a g r a m O b j e c t K e y > < D i a g r a m O b j e c t K e y > < K e y > L i n k s \ & l t ; C o l u m n s \ C o u n t   o f   r e v i e w _ s c o r e & g t ; - & l t ; M e a s u r e s \ r e v i e w _ s c o r e & g t ; < / K e y > < / D i a g r a m O b j e c t K e y > < D i a g r a m O b j e c t K e y > < K e y > L i n k s \ & l t ; C o l u m n s \ C o u n t   o f   r e v i e w _ s c o r e & g t ; - & l t ; M e a s u r e s \ r e v i e w _ s c o r e & g t ; \ C O L U M N < / K e y > < / D i a g r a m O b j e c t K e y > < D i a g r a m O b j e c t K e y > < K e y > L i n k s \ & l t ; C o l u m n s \ C o u n t   o f   r e v i e w _ s c o r e & g t ; - & l t ; M e a s u r e s \ r e v i e w _ s c o r e & g t ; \ M E A S U R E < / K e y > < / D i a g r a m O b j e c t K e y > < D i a g r a m O b j e c t K e y > < K e y > L i n k s \ & l t ; C o l u m n s \ A v e r a g e   o f   r e v i e w _ s c o r e & g t ; - & l t ; M e a s u r e s \ r e v i e w _ s c o r e & g t ; < / K e y > < / D i a g r a m O b j e c t K e y > < D i a g r a m O b j e c t K e y > < K e y > L i n k s \ & l t ; C o l u m n s \ A v e r a g e   o f   r e v i e w _ s c o r e & g t ; - & l t ; M e a s u r e s \ r e v i e w _ s c o r e & g t ; \ C O L U M N < / K e y > < / D i a g r a m O b j e c t K e y > < D i a g r a m O b j e c t K e y > < K e y > L i n k s \ & l t ; C o l u m n s \ A v e r a g e   o f   r e v i e w _ s c o r e & g t ; - & l t ; M e a s u r e s \ r e v i e w _ s c o r e & g t ; \ M E A S U R E < / K e y > < / D i a g r a m O b j e c t K e y > < D i a g r a m O b j e c t K e y > < K e y > L i n k s \ & l t ; C o l u m n s \ D i s t i n c t   C o u n t   o f   c u s t o m e r _ i d & g t ; - & l t ; M e a s u r e s \ c u s t o m e r _ i d & g t ; < / K e y > < / D i a g r a m O b j e c t K e y > < D i a g r a m O b j e c t K e y > < K e y > L i n k s \ & l t ; C o l u m n s \ D i s t i n c t   C o u n t   o f   c u s t o m e r _ i d & g t ; - & l t ; M e a s u r e s \ c u s t o m e r _ i d & g t ; \ C O L U M N < / K e y > < / D i a g r a m O b j e c t K e y > < D i a g r a m O b j e c t K e y > < K e y > L i n k s \ & l t ; C o l u m n s \ D i s t i n c t   C o u n t   o f   c u s t o m e r _ i d & g t ; - & l t ; M e a s u r e s \ c u s t o m e r _ i d & g t ; \ M E A S U R E < / K e y > < / D i a g r a m O b j e c t K e y > < D i a g r a m O b j e c t K e y > < K e y > L i n k s \ & l t ; C o l u m n s \ C o u n t   o f   c u s t o m e r _ c i t y & g t ; - & l t ; M e a s u r e s \ c u s t o m e r _ c i t y & g t ; < / K e y > < / D i a g r a m O b j e c t K e y > < D i a g r a m O b j e c t K e y > < K e y > L i n k s \ & l t ; C o l u m n s \ C o u n t   o f   c u s t o m e r _ c i t y & g t ; - & l t ; M e a s u r e s \ c u s t o m e r _ c i t y & g t ; \ C O L U M N < / K e y > < / D i a g r a m O b j e c t K e y > < D i a g r a m O b j e c t K e y > < K e y > L i n k s \ & l t ; C o l u m n s \ C o u n t   o f   c u s t o m e r _ c i t y & g t ; - & l t ; M e a s u r e s \ c u s t o m e r _ c i t y & g t ; \ M E A S U R E < / K e y > < / D i a g r a m O b j e c t K e y > < D i a g r a m O b j e c t K e y > < K e y > L i n k s \ & l t ; C o l u m n s \ D i s t i n c t   C o u n t   o f   c u s t o m e r _ c i t y & g t ; - & l t ; M e a s u r e s \ c u s t o m e r _ c i t y & g t ; < / K e y > < / D i a g r a m O b j e c t K e y > < D i a g r a m O b j e c t K e y > < K e y > L i n k s \ & l t ; C o l u m n s \ D i s t i n c t   C o u n t   o f   c u s t o m e r _ c i t y & g t ; - & l t ; M e a s u r e s \ c u s t o m e r _ c i t y & g t ; \ C O L U M N < / K e y > < / D i a g r a m O b j e c t K e y > < D i a g r a m O b j e c t K e y > < K e y > L i n k s \ & l t ; C o l u m n s \ D i s t i n c t   C o u n t   o f   c u s t o m e r _ c i t y & g t ; - & l t ; M e a s u r e s \ c u s t o m e r _ c i t y & g t ; \ M E A S U R E < / K e y > < / D i a g r a m O b j e c t K e y > < D i a g r a m O b j e c t K e y > < K e y > L i n k s \ & l t ; C o l u m n s \ C o u n t   o f   c u s t o m e r _ s t a t e & g t ; - & l t ; M e a s u r e s \ c u s t o m e r _ s t a t e & g t ; < / K e y > < / D i a g r a m O b j e c t K e y > < D i a g r a m O b j e c t K e y > < K e y > L i n k s \ & l t ; C o l u m n s \ C o u n t   o f   c u s t o m e r _ s t a t e & g t ; - & l t ; M e a s u r e s \ c u s t o m e r _ s t a t e & g t ; \ C O L U M N < / K e y > < / D i a g r a m O b j e c t K e y > < D i a g r a m O b j e c t K e y > < K e y > L i n k s \ & l t ; C o l u m n s \ C o u n t   o f   c u s t o m e r _ s t a t e & g t ; - & l t ; M e a s u r e s \ c u s t o m e r _ s t a t e & g t ; \ M E A S U R E < / K e y > < / D i a g r a m O b j e c t K e y > < D i a g r a m O b j e c t K e y > < K e y > L i n k s \ & l t ; C o l u m n s \ D i s t i n c t   C o u n t   o f   c u s t o m e r _ s t a t e & g t ; - & l t ; M e a s u r e s \ c u s t o m e r _ s t a t e & g t ; < / K e y > < / D i a g r a m O b j e c t K e y > < D i a g r a m O b j e c t K e y > < K e y > L i n k s \ & l t ; C o l u m n s \ D i s t i n c t   C o u n t   o f   c u s t o m e r _ s t a t e & g t ; - & l t ; M e a s u r e s \ c u s t o m e r _ s t a t e & g t ; \ C O L U M N < / K e y > < / D i a g r a m O b j e c t K e y > < D i a g r a m O b j e c t K e y > < K e y > L i n k s \ & l t ; C o l u m n s \ D i s t i n c t   C o u n t   o f   c u s t o m e r _ s t a t e & g t ; - & l t ; M e a s u r e s \ c u s t o m e r _ s t a t e & g t ; \ M E A S U R E < / K e y > < / D i a g r a m O b j e c t K e y > < D i a g r a m O b j e c t K e y > < K e y > L i n k s \ & l t ; C o l u m n s \ S u m   o f   r e v i e w _ s c o r e & g t ; - & l t ; M e a s u r e s \ r e v i e w _ s c o r e & g t ; < / K e y > < / D i a g r a m O b j e c t K e y > < D i a g r a m O b j e c t K e y > < K e y > L i n k s \ & l t ; C o l u m n s \ S u m   o f   r e v i e w _ s c o r e & g t ; - & l t ; M e a s u r e s \ r e v i e w _ s c o r e & g t ; \ C O L U M N < / K e y > < / D i a g r a m O b j e c t K e y > < D i a g r a m O b j e c t K e y > < K e y > L i n k s \ & l t ; C o l u m n s \ S u m   o f   r e v i e w _ s c o r e & g t ; - & l t ; M e a s u r e s \ r e v i e w _ s c o r e & g t ; \ M E A S U R E < / K e y > < / D i a g r a m O b j e c t K e y > < D i a g r a m O b j e c t K e y > < K e y > L i n k s \ & l t ; C o l u m n s \ C o u n t   o f   c u s t o m e r _ u n i q u e _ i d & g t ; - & l t ; M e a s u r e s \ c u s t o m e r _ u n i q u e _ i d & g t ; < / K e y > < / D i a g r a m O b j e c t K e y > < D i a g r a m O b j e c t K e y > < K e y > L i n k s \ & l t ; C o l u m n s \ C o u n t   o f   c u s t o m e r _ u n i q u e _ i d & g t ; - & l t ; M e a s u r e s \ c u s t o m e r _ u n i q u e _ i d & g t ; \ C O L U M N < / K e y > < / D i a g r a m O b j e c t K e y > < D i a g r a m O b j e c t K e y > < K e y > L i n k s \ & l t ; C o l u m n s \ C o u n t   o f   c u s t o m e r _ u n i q u e _ i d & g t ; - & l t ; M e a s u r e s \ c u s t o m e r _ u n i q u e _ i d & g t ; \ M E A S U R E 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 p a y m e n t _ v a l u e < / K e y > < / a : K e y > < a : V a l u e   i : t y p e = " M e a s u r e G r i d N o d e V i e w S t a t e " > < C o l u m n > 2 1 < / C o l u m n > < L a y e d O u t > t r u e < / L a y e d O u t > < W a s U I I n v i s i b l e > t r u e < / W a s U I I n v i s i b l e > < / a : V a l u e > < / a : K e y V a l u e O f D i a g r a m O b j e c t K e y a n y T y p e z b w N T n L X > < a : K e y V a l u e O f D i a g r a m O b j e c t K e y a n y T y p e z b w N T n L X > < a : K e y > < K e y > M e a s u r e s \ S u m   o f   p a y m e n t _ v a l u e \ T a g I n f o \ F o r m u l a < / K e y > < / a : K e y > < a : V a l u e   i : t y p e = " M e a s u r e G r i d V i e w S t a t e I D i a g r a m T a g A d d i t i o n a l I n f o " / > < / a : K e y V a l u e O f D i a g r a m O b j e c t K e y a n y T y p e z b w N T n L X > < a : K e y V a l u e O f D i a g r a m O b j e c t K e y a n y T y p e z b w N T n L X > < a : K e y > < K e y > M e a s u r e s \ S u m   o f   p a y m e n t _ v a l u e \ T a g I n f o \ V a l u e < / K e y > < / a : K e y > < a : V a l u e   i : t y p e = " M e a s u r e G r i d V i e w S t a t e I D i a g r a m T a g A d d i t i o n a l I n f o " / > < / a : K e y V a l u e O f D i a g r a m O b j e c t K e y a n y T y p e z b w N T n L X > < a : K e y V a l u e O f D i a g r a m O b j e c t K e y a n y T y p e z b w N T n L X > < a : K e y > < K e y > M e a s u r e s \ A v e r a g e   o f   p a y m e n t _ v a l u e < / K e y > < / a : K e y > < a : V a l u e   i : t y p e = " M e a s u r e G r i d N o d e V i e w S t a t e " > < C o l u m n > 2 1 < / C o l u m n > < L a y e d O u t > t r u e < / L a y e d O u t > < R o w > 1 < / R o w > < W a s U I I n v i s i b l e > t r u e < / W a s U I I n v i s i b l e > < / a : V a l u e > < / a : K e y V a l u e O f D i a g r a m O b j e c t K e y a n y T y p e z b w N T n L X > < a : K e y V a l u e O f D i a g r a m O b j e c t K e y a n y T y p e z b w N T n L X > < a : K e y > < K e y > M e a s u r e s \ A v e r a g e   o f   p a y m e n t _ v a l u e \ T a g I n f o \ F o r m u l a < / K e y > < / a : K e y > < a : V a l u e   i : t y p e = " M e a s u r e G r i d V i e w S t a t e I D i a g r a m T a g A d d i t i o n a l I n f o " / > < / a : K e y V a l u e O f D i a g r a m O b j e c t K e y a n y T y p e z b w N T n L X > < a : K e y V a l u e O f D i a g r a m O b j e c t K e y a n y T y p e z b w N T n L X > < a : K e y > < K e y > M e a s u r e s \ A v e r a g e   o f   p a y m e n t _ v a l u e \ T a g I n f o \ V a l u e < / K e y > < / a : K e y > < a : V a l u e   i : t y p e = " M e a s u r e G r i d V i e w S t a t e I D i a g r a m T a g A d d i t i o n a l I n f o " / > < / a : K e y V a l u e O f D i a g r a m O b j e c t K e y a n y T y p e z b w N T n L X > < a : K e y V a l u e O f D i a g r a m O b j e c t K e y a n y T y p e z b w N T n L X > < a : K e y > < K e y > M e a s u r e s \ C o u n t   o f   p a y m e n t _ v a l u e < / K e y > < / a : K e y > < a : V a l u e   i : t y p e = " M e a s u r e G r i d N o d e V i e w S t a t e " > < C o l u m n > 2 1 < / C o l u m n > < L a y e d O u t > t r u e < / L a y e d O u t > < R o w > 2 < / R o w > < W a s U I I n v i s i b l e > t r u e < / W a s U I I n v i s i b l e > < / a : V a l u e > < / a : K e y V a l u e O f D i a g r a m O b j e c t K e y a n y T y p e z b w N T n L X > < a : K e y V a l u e O f D i a g r a m O b j e c t K e y a n y T y p e z b w N T n L X > < a : K e y > < K e y > M e a s u r e s \ C o u n t   o f   p a y m e n t _ v a l u e \ T a g I n f o \ F o r m u l a < / K e y > < / a : K e y > < a : V a l u e   i : t y p e = " M e a s u r e G r i d V i e w S t a t e I D i a g r a m T a g A d d i t i o n a l I n f o " / > < / a : K e y V a l u e O f D i a g r a m O b j e c t K e y a n y T y p e z b w N T n L X > < a : K e y V a l u e O f D i a g r a m O b j e c t K e y a n y T y p e z b w N T n L X > < a : K e y > < K e y > M e a s u r e s \ C o u n t   o f   p a y m e n t _ v a l u e \ T a g I n f o \ V a l u e < / K e y > < / a : K e y > < a : V a l u e   i : t y p e = " M e a s u r e G r i d V i e w S t a t e I D i a g r a m T a g A d d i t i o n a l I n f o " / > < / a : K e y V a l u e O f D i a g r a m O b j e c t K e y a n y T y p e z b w N T n L X > < a : K e y V a l u e O f D i a g r a m O b j e c t K e y a n y T y p e z b w N T n L X > < a : K e y > < K e y > M e a s u r e s \ C o u n t   o f   o r d e r _ i d < / K e y > < / a : K e y > < a : V a l u e   i : t y p e = " M e a s u r e G r i d N o d e V i e w S t a t e " > < L a y e d O u t > t r u e < / L a y e d O u t > < 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 M e a s u r e s \ S u m   o f   S h i p p i n g _ d a y s < / K e y > < / a : K e y > < a : V a l u e   i : t y p e = " M e a s u r e G r i d N o d e V i e w S t a t e " > < C o l u m n > 8 < / C o l u m n > < L a y e d O u t > t r u e < / L a y e d O u t > < W a s U I I n v i s i b l e > t r u e < / W a s U I I n v i s i b l e > < / a : V a l u e > < / a : K e y V a l u e O f D i a g r a m O b j e c t K e y a n y T y p e z b w N T n L X > < a : K e y V a l u e O f D i a g r a m O b j e c t K e y a n y T y p e z b w N T n L X > < a : K e y > < K e y > M e a s u r e s \ S u m   o f   S h i p p i n g _ d a y s \ T a g I n f o \ F o r m u l a < / K e y > < / a : K e y > < a : V a l u e   i : t y p e = " M e a s u r e G r i d V i e w S t a t e I D i a g r a m T a g A d d i t i o n a l I n f o " / > < / a : K e y V a l u e O f D i a g r a m O b j e c t K e y a n y T y p e z b w N T n L X > < a : K e y V a l u e O f D i a g r a m O b j e c t K e y a n y T y p e z b w N T n L X > < a : K e y > < K e y > M e a s u r e s \ S u m   o f   S h i p p i n g _ d a y s \ T a g I n f o \ V a l u e < / K e y > < / a : K e y > < a : V a l u e   i : t y p e = " M e a s u r e G r i d V i e w S t a t e I D i a g r a m T a g A d d i t i o n a l I n f o " / > < / a : K e y V a l u e O f D i a g r a m O b j e c t K e y a n y T y p e z b w N T n L X > < a : K e y V a l u e O f D i a g r a m O b j e c t K e y a n y T y p e z b w N T n L X > < a : K e y > < K e y > M e a s u r e s \ A v e r a g e   o f   S h i p p i n g _ d a y s < / K e y > < / a : K e y > < a : V a l u e   i : t y p e = " M e a s u r e G r i d N o d e V i e w S t a t e " > < C o l u m n > 8 < / C o l u m n > < L a y e d O u t > t r u e < / L a y e d O u t > < R o w > 1 < / R o w > < W a s U I I n v i s i b l e > t r u e < / W a s U I I n v i s i b l e > < / a : V a l u e > < / a : K e y V a l u e O f D i a g r a m O b j e c t K e y a n y T y p e z b w N T n L X > < a : K e y V a l u e O f D i a g r a m O b j e c t K e y a n y T y p e z b w N T n L X > < a : K e y > < K e y > M e a s u r e s \ A v e r a g e   o f   S h i p p i n g _ d a y s \ T a g I n f o \ F o r m u l a < / K e y > < / a : K e y > < a : V a l u e   i : t y p e = " M e a s u r e G r i d V i e w S t a t e I D i a g r a m T a g A d d i t i o n a l I n f o " / > < / a : K e y V a l u e O f D i a g r a m O b j e c t K e y a n y T y p e z b w N T n L X > < a : K e y V a l u e O f D i a g r a m O b j e c t K e y a n y T y p e z b w N T n L X > < a : K e y > < K e y > M e a s u r e s \ A v e r a g e   o f   S h i p p i n g _ d a y s \ T a g I n f o \ V a l u e < / K e y > < / a : K e y > < a : V a l u e   i : t y p e = " M e a s u r e G r i d V i e w S t a t e I D i a g r a m T a g A d d i t i o n a l I n f o " / > < / a : K e y V a l u e O f D i a g r a m O b j e c t K e y a n y T y p e z b w N T n L X > < a : K e y V a l u e O f D i a g r a m O b j e c t K e y a n y T y p e z b w N T n L X > < a : K e y > < K e y > M e a s u r e s \ C o u n t   o f   c u s t o m e r _ i d < / K e y > < / a : K e y > < a : V a l u e   i : t y p e = " M e a s u r e G r i d N o d e V i e w S t a t e " > < C o l u m n > 1 < / C o l u m n > < L a y e d O u t > t r u e < / L a y e d O u t > < 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 M e a s u r e s \ C o u n t   o f   c u s t o m e r _ i d \ T a g I n f o \ V a l u e < / K e y > < / a : K e y > < a : V a l u e   i : t y p e = " M e a s u r e G r i d V i e w S t a t e I D i a g r a m T a g A d d i t i o n a l I n f o " / > < / a : K e y V a l u e O f D i a g r a m O b j e c t K e y a n y T y p e z b w N T n L X > < a : K e y V a l u e O f D i a g r a m O b j e c t K e y a n y T y p e z b w N T n L X > < a : K e y > < K e y > M e a s u r e s \ C o u n t   o f   p r o d u c t _ i d < / K e y > < / a : K e y > < a : V a l u e   i : t y p e = " M e a s u r e G r i d N o d e V i e w S t a t e " > < C o l u m n > 9 < / C o l u m n > < L a y e d O u t > t r u e < / L a y e d O u t > < W a s U I I n v i s i b l e > t r u e < / W a s U I I n v i s i b l e > < / a : V a l u e > < / a : K e y V a l u e O f D i a g r a m O b j e c t K e y a n y T y p e z b w N T n L X > < a : K e y V a l u e O f D i a g r a m O b j e c t K e y a n y T y p e z b w N T n L X > < a : K e y > < K e y > M e a s u r e s \ C o u n t   o f   p r o d u c t _ i d \ T a g I n f o \ F o r m u l a < / K e y > < / a : K e y > < a : V a l u e   i : t y p e = " M e a s u r e G r i d V i e w S t a t e I D i a g r a m T a g A d d i t i o n a l I n f o " / > < / a : K e y V a l u e O f D i a g r a m O b j e c t K e y a n y T y p e z b w N T n L X > < a : K e y V a l u e O f D i a g r a m O b j e c t K e y a n y T y p e z b w N T n L X > < a : K e y > < K e y > M e a s u r e s \ C o u n t   o f   p r o d u c t _ i d \ T a g I n f o \ V a l u e < / K e y > < / a : K e y > < a : V a l u e   i : t y p e = " M e a s u r e G r i d V i e w S t a t e I D i a g r a m T a g A d d i t i o n a l I n f o " / > < / a : K e y V a l u e O f D i a g r a m O b j e c t K e y a n y T y p e z b w N T n L X > < a : K e y V a l u e O f D i a g r a m O b j e c t K e y a n y T y p e z b w N T n L X > < a : K e y > < K e y > M e a s u r e s \ C o u n t   o f   r e v i e w _ s c o r e < / K e y > < / a : K e y > < a : V a l u e   i : t y p e = " M e a s u r e G r i d N o d e V i e w S t a t e " > < C o l u m n > 2 8 < / C o l u m n > < L a y e d O u t > t r u e < / L a y e d O u t > < W a s U I I n v i s i b l e > t r u e < / W a s U I I n v i s i b l e > < / a : V a l u e > < / a : K e y V a l u e O f D i a g r a m O b j e c t K e y a n y T y p e z b w N T n L X > < a : K e y V a l u e O f D i a g r a m O b j e c t K e y a n y T y p e z b w N T n L X > < a : K e y > < K e y > M e a s u r e s \ C o u n t   o f   r e v i e w _ s c o r e \ T a g I n f o \ F o r m u l a < / K e y > < / a : K e y > < a : V a l u e   i : t y p e = " M e a s u r e G r i d V i e w S t a t e I D i a g r a m T a g A d d i t i o n a l I n f o " / > < / a : K e y V a l u e O f D i a g r a m O b j e c t K e y a n y T y p e z b w N T n L X > < a : K e y V a l u e O f D i a g r a m O b j e c t K e y a n y T y p e z b w N T n L X > < a : K e y > < K e y > M e a s u r e s \ C o u n t   o f   r e v i e w _ s c o r e \ T a g I n f o \ V a l u e < / K e y > < / a : K e y > < a : V a l u e   i : t y p e = " M e a s u r e G r i d V i e w S t a t e I D i a g r a m T a g A d d i t i o n a l I n f o " / > < / a : K e y V a l u e O f D i a g r a m O b j e c t K e y a n y T y p e z b w N T n L X > < a : K e y V a l u e O f D i a g r a m O b j e c t K e y a n y T y p e z b w N T n L X > < a : K e y > < K e y > M e a s u r e s \ A v e r a g e   o f   r e v i e w _ s c o r e < / K e y > < / a : K e y > < a : V a l u e   i : t y p e = " M e a s u r e G r i d N o d e V i e w S t a t e " > < C o l u m n > 2 8 < / C o l u m n > < L a y e d O u t > t r u e < / L a y e d O u t > < W a s U I I n v i s i b l e > t r u e < / W a s U I I n v i s i b l e > < / a : V a l u e > < / a : K e y V a l u e O f D i a g r a m O b j e c t K e y a n y T y p e z b w N T n L X > < a : K e y V a l u e O f D i a g r a m O b j e c t K e y a n y T y p e z b w N T n L X > < a : K e y > < K e y > M e a s u r e s \ A v e r a g e   o f   r e v i e w _ s c o r e \ T a g I n f o \ F o r m u l a < / K e y > < / a : K e y > < a : V a l u e   i : t y p e = " M e a s u r e G r i d V i e w S t a t e I D i a g r a m T a g A d d i t i o n a l I n f o " / > < / a : K e y V a l u e O f D i a g r a m O b j e c t K e y a n y T y p e z b w N T n L X > < a : K e y V a l u e O f D i a g r a m O b j e c t K e y a n y T y p e z b w N T n L X > < a : K e y > < K e y > M e a s u r e s \ A v e r a g e   o f   r e v i e w _ s c o r e \ T a g I n f o \ V a l u e < / K e y > < / a : K e y > < a : V a l u e   i : t y p e = " M e a s u r e G r i d V i e w S t a t e I D i a g r a m T a g A d d i t i o n a l I n f o " / > < / a : K e y V a l u e O f D i a g r a m O b j e c t K e y a n y T y p e z b w N T n L X > < a : K e y V a l u e O f D i a g r a m O b j e c t K e y a n y T y p e z b w N T n L X > < a : K e y > < K e y > M e a s u r e s \ D i s t i n c t   C o u n t   o f   c u s t o m e r _ i d < / K e y > < / a : K e y > < a : V a l u e   i : t y p e = " M e a s u r e G r i d N o d e V i e w S t a t e " > < C o l u m n > 1 < / C o l u m n > < L a y e d O u t > t r u e < / L a y e d O u t > < W a s U I I n v i s i b l e > t r u e < / W a s U I I n v i s i b l e > < / a : V a l u e > < / a : K e y V a l u e O f D i a g r a m O b j e c t K e y a n y T y p e z b w N T n L X > < a : K e y V a l u e O f D i a g r a m O b j e c t K e y a n y T y p e z b w N T n L X > < a : K e y > < K e y > M e a s u r e s \ D i s t i n c t   C o u n t   o f   c u s t o m e r _ i d \ T a g I n f o \ F o r m u l a < / K e y > < / a : K e y > < a : V a l u e   i : t y p e = " M e a s u r e G r i d V i e w S t a t e I D i a g r a m T a g A d d i t i o n a l I n f o " / > < / a : K e y V a l u e O f D i a g r a m O b j e c t K e y a n y T y p e z b w N T n L X > < a : K e y V a l u e O f D i a g r a m O b j e c t K e y a n y T y p e z b w N T n L X > < a : K e y > < K e y > M e a s u r e s \ D i s t i n c t   C o u n t   o f   c u s t o m e r _ i d \ T a g I n f o \ V a l u e < / K e y > < / a : K e y > < a : V a l u e   i : t y p e = " M e a s u r e G r i d V i e w S t a t e I D i a g r a m T a g A d d i t i o n a l I n f o " / > < / a : K e y V a l u e O f D i a g r a m O b j e c t K e y a n y T y p e z b w N T n L X > < a : K e y V a l u e O f D i a g r a m O b j e c t K e y a n y T y p e z b w N T n L X > < a : K e y > < K e y > M e a s u r e s \ C o u n t   o f   c u s t o m e r _ c i t y < / K e y > < / a : K e y > < a : V a l u e   i : t y p e = " M e a s u r e G r i d N o d e V i e w S t a t e " > < C o l u m n > 2 6 < / C o l u m n > < L a y e d O u t > t r u e < / L a y e d O u t > < W a s U I I n v i s i b l e > t r u e < / W a s U I I n v i s i b l e > < / a : V a l u e > < / a : K e y V a l u e O f D i a g r a m O b j e c t K e y a n y T y p e z b w N T n L X > < a : K e y V a l u e O f D i a g r a m O b j e c t K e y a n y T y p e z b w N T n L X > < a : K e y > < K e y > M e a s u r e s \ C o u n t   o f   c u s t o m e r _ c i t y \ T a g I n f o \ F o r m u l a < / K e y > < / a : K e y > < a : V a l u e   i : t y p e = " M e a s u r e G r i d V i e w S t a t e I D i a g r a m T a g A d d i t i o n a l I n f o " / > < / a : K e y V a l u e O f D i a g r a m O b j e c t K e y a n y T y p e z b w N T n L X > < a : K e y V a l u e O f D i a g r a m O b j e c t K e y a n y T y p e z b w N T n L X > < a : K e y > < K e y > M e a s u r e s \ C o u n t   o f   c u s t o m e r _ c i t y \ T a g I n f o \ V a l u e < / K e y > < / a : K e y > < a : V a l u e   i : t y p e = " M e a s u r e G r i d V i e w S t a t e I D i a g r a m T a g A d d i t i o n a l I n f o " / > < / a : K e y V a l u e O f D i a g r a m O b j e c t K e y a n y T y p e z b w N T n L X > < a : K e y V a l u e O f D i a g r a m O b j e c t K e y a n y T y p e z b w N T n L X > < a : K e y > < K e y > M e a s u r e s \ D i s t i n c t   C o u n t   o f   c u s t o m e r _ c i t y < / K e y > < / a : K e y > < a : V a l u e   i : t y p e = " M e a s u r e G r i d N o d e V i e w S t a t e " > < C o l u m n > 2 6 < / C o l u m n > < L a y e d O u t > t r u e < / L a y e d O u t > < W a s U I I n v i s i b l e > t r u e < / W a s U I I n v i s i b l e > < / a : V a l u e > < / a : K e y V a l u e O f D i a g r a m O b j e c t K e y a n y T y p e z b w N T n L X > < a : K e y V a l u e O f D i a g r a m O b j e c t K e y a n y T y p e z b w N T n L X > < a : K e y > < K e y > M e a s u r e s \ D i s t i n c t   C o u n t   o f   c u s t o m e r _ c i t y \ T a g I n f o \ F o r m u l a < / K e y > < / a : K e y > < a : V a l u e   i : t y p e = " M e a s u r e G r i d V i e w S t a t e I D i a g r a m T a g A d d i t i o n a l I n f o " / > < / a : K e y V a l u e O f D i a g r a m O b j e c t K e y a n y T y p e z b w N T n L X > < a : K e y V a l u e O f D i a g r a m O b j e c t K e y a n y T y p e z b w N T n L X > < a : K e y > < K e y > M e a s u r e s \ D i s t i n c t   C o u n t   o f   c u s t o m e r _ c i t y \ T a g I n f o \ V a l u e < / K e y > < / a : K e y > < a : V a l u e   i : t y p e = " M e a s u r e G r i d V i e w S t a t e I D i a g r a m T a g A d d i t i o n a l I n f o " / > < / a : K e y V a l u e O f D i a g r a m O b j e c t K e y a n y T y p e z b w N T n L X > < a : K e y V a l u e O f D i a g r a m O b j e c t K e y a n y T y p e z b w N T n L X > < a : K e y > < K e y > M e a s u r e s \ C o u n t   o f   c u s t o m e r _ s t a t e < / K e y > < / a : K e y > < a : V a l u e   i : t y p e = " M e a s u r e G r i d N o d e V i e w S t a t e " > < C o l u m n > 2 7 < / C o l u m n > < L a y e d O u t > t r u e < / L a y e d O u t > < W a s U I I n v i s i b l e > t r u e < / W a s U I I n v i s i b l e > < / a : V a l u e > < / a : K e y V a l u e O f D i a g r a m O b j e c t K e y a n y T y p e z b w N T n L X > < a : K e y V a l u e O f D i a g r a m O b j e c t K e y a n y T y p e z b w N T n L X > < a : K e y > < K e y > M e a s u r e s \ C o u n t   o f   c u s t o m e r _ s t a t e \ T a g I n f o \ F o r m u l a < / K e y > < / a : K e y > < a : V a l u e   i : t y p e = " M e a s u r e G r i d V i e w S t a t e I D i a g r a m T a g A d d i t i o n a l I n f o " / > < / a : K e y V a l u e O f D i a g r a m O b j e c t K e y a n y T y p e z b w N T n L X > < a : K e y V a l u e O f D i a g r a m O b j e c t K e y a n y T y p e z b w N T n L X > < a : K e y > < K e y > M e a s u r e s \ C o u n t   o f   c u s t o m e r _ s t a t e \ T a g I n f o \ V a l u e < / K e y > < / a : K e y > < a : V a l u e   i : t y p e = " M e a s u r e G r i d V i e w S t a t e I D i a g r a m T a g A d d i t i o n a l I n f o " / > < / a : K e y V a l u e O f D i a g r a m O b j e c t K e y a n y T y p e z b w N T n L X > < a : K e y V a l u e O f D i a g r a m O b j e c t K e y a n y T y p e z b w N T n L X > < a : K e y > < K e y > M e a s u r e s \ D i s t i n c t   C o u n t   o f   c u s t o m e r _ s t a t e < / K e y > < / a : K e y > < a : V a l u e   i : t y p e = " M e a s u r e G r i d N o d e V i e w S t a t e " > < C o l u m n > 2 7 < / C o l u m n > < L a y e d O u t > t r u e < / L a y e d O u t > < W a s U I I n v i s i b l e > t r u e < / W a s U I I n v i s i b l e > < / a : V a l u e > < / a : K e y V a l u e O f D i a g r a m O b j e c t K e y a n y T y p e z b w N T n L X > < a : K e y V a l u e O f D i a g r a m O b j e c t K e y a n y T y p e z b w N T n L X > < a : K e y > < K e y > M e a s u r e s \ D i s t i n c t   C o u n t   o f   c u s t o m e r _ s t a t e \ T a g I n f o \ F o r m u l a < / K e y > < / a : K e y > < a : V a l u e   i : t y p e = " M e a s u r e G r i d V i e w S t a t e I D i a g r a m T a g A d d i t i o n a l I n f o " / > < / a : K e y V a l u e O f D i a g r a m O b j e c t K e y a n y T y p e z b w N T n L X > < a : K e y V a l u e O f D i a g r a m O b j e c t K e y a n y T y p e z b w N T n L X > < a : K e y > < K e y > M e a s u r e s \ D i s t i n c t   C o u n t   o f   c u s t o m e r _ s t a t e \ T a g I n f o \ V a l u e < / K e y > < / a : K e y > < a : V a l u e   i : t y p e = " M e a s u r e G r i d V i e w S t a t e I D i a g r a m T a g A d d i t i o n a l I n f o " / > < / a : K e y V a l u e O f D i a g r a m O b j e c t K e y a n y T y p e z b w N T n L X > < a : K e y V a l u e O f D i a g r a m O b j e c t K e y a n y T y p e z b w N T n L X > < a : K e y > < K e y > M e a s u r e s \ S u m   o f   r e v i e w _ s c o r e < / K e y > < / a : K e y > < a : V a l u e   i : t y p e = " M e a s u r e G r i d N o d e V i e w S t a t e " > < C o l u m n > 2 8 < / C o l u m n > < L a y e d O u t > t r u e < / L a y e d O u t > < W a s U I I n v i s i b l e > t r u e < / W a s U I I n v i s i b l e > < / a : V a l u e > < / a : K e y V a l u e O f D i a g r a m O b j e c t K e y a n y T y p e z b w N T n L X > < a : K e y V a l u e O f D i a g r a m O b j e c t K e y a n y T y p e z b w N T n L X > < a : K e y > < K e y > M e a s u r e s \ S u m   o f   r e v i e w _ s c o r e \ T a g I n f o \ F o r m u l a < / K e y > < / a : K e y > < a : V a l u e   i : t y p e = " M e a s u r e G r i d V i e w S t a t e I D i a g r a m T a g A d d i t i o n a l I n f o " / > < / a : K e y V a l u e O f D i a g r a m O b j e c t K e y a n y T y p e z b w N T n L X > < a : K e y V a l u e O f D i a g r a m O b j e c t K e y a n y T y p e z b w N T n L X > < a : K e y > < K e y > M e a s u r e s \ S u m   o f   r e v i e w _ s c o r e \ T a g I n f o \ V a l u e < / K e y > < / a : K e y > < a : V a l u e   i : t y p e = " M e a s u r e G r i d V i e w S t a t e I D i a g r a m T a g A d d i t i o n a l I n f o " / > < / a : K e y V a l u e O f D i a g r a m O b j e c t K e y a n y T y p e z b w N T n L X > < a : K e y V a l u e O f D i a g r a m O b j e c t K e y a n y T y p e z b w N T n L X > < a : K e y > < K e y > M e a s u r e s \ C o u n t   o f   c u s t o m e r _ u n i q u e _ i d < / K e y > < / a : K e y > < a : V a l u e   i : t y p e = " M e a s u r e G r i d N o d e V i e w S t a t e " > < C o l u m n > 2 4 < / C o l u m n > < L a y e d O u t > t r u e < / L a y e d O u t > < W a s U I I n v i s i b l e > t r u e < / W a s U I I n v i s i b l e > < / a : V a l u e > < / a : K e y V a l u e O f D i a g r a m O b j e c t K e y a n y T y p e z b w N T n L X > < a : K e y V a l u e O f D i a g r a m O b j e c t K e y a n y T y p e z b w N T n L X > < a : K e y > < K e y > M e a s u r e s \ C o u n t   o f   c u s t o m e r _ u n i q u e _ i d \ T a g I n f o \ F o r m u l a < / K e y > < / a : K e y > < a : V a l u e   i : t y p e = " M e a s u r e G r i d V i e w S t a t e I D i a g r a m T a g A d d i t i o n a l I n f o " / > < / a : K e y V a l u e O f D i a g r a m O b j e c t K e y a n y T y p e z b w N T n L X > < a : K e y V a l u e O f D i a g r a m O b j e c t K e y a n y T y p e z b w N T n L X > < a : K e y > < K e y > M e a s u r e s \ C o u n t   o f   c u s t o m e r _ u n i q u e _ i d \ T a g I n f o \ V a l u e 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 C o l u m n s \ o r d e r _ s t a t u s < / K e y > < / a : K e y > < a : V a l u e   i : t y p e = " M e a s u r e G r i d N o d e V i e w S t a t e " > < C o l u m n > 2 < / C o l u m n > < L a y e d O u t > t r u e < / L a y e d O u t > < / a : V a l u e > < / a : K e y V a l u e O f D i a g r a m O b j e c t K e y a n y T y p e z b w N T n L X > < a : K e y V a l u e O f D i a g r a m O b j e c t K e y a n y T y p e z b w N T n L X > < a : K e y > < K e y > C o l u m n s \ o r d e r _ p u r c h a s e _ t i m e s t a m p < / K e y > < / a : K e y > < a : V a l u e   i : t y p e = " M e a s u r e G r i d N o d e V i e w S t a t e " > < C o l u m n > 3 < / C o l u m n > < L a y e d O u t > t r u e < / L a y e d O u t > < / a : V a l u e > < / a : K e y V a l u e O f D i a g r a m O b j e c t K e y a n y T y p e z b w N T n L X > < a : K e y V a l u e O f D i a g r a m O b j e c t K e y a n y T y p e z b w N T n L X > < a : K e y > < K e y > C o l u m n s \ o r d e r _ a p p r o v e d _ a t < / K e y > < / a : K e y > < a : V a l u e   i : t y p e = " M e a s u r e G r i d N o d e V i e w S t a t e " > < C o l u m n > 4 < / C o l u m n > < L a y e d O u t > t r u e < / L a y e d O u t > < / a : V a l u e > < / a : K e y V a l u e O f D i a g r a m O b j e c t K e y a n y T y p e z b w N T n L X > < a : K e y V a l u e O f D i a g r a m O b j e c t K e y a n y T y p e z b w N T n L X > < a : K e y > < K e y > C o l u m n s \ o r d e r _ d e l i v e r e d _ c a r r i e r _ d a t e < / K e y > < / a : K e y > < a : V a l u e   i : t y p e = " M e a s u r e G r i d N o d e V i e w S t a t e " > < C o l u m n > 5 < / C o l u m n > < L a y e d O u t > t r u e < / L a y e d O u t > < / a : V a l u e > < / a : K e y V a l u e O f D i a g r a m O b j e c t K e y a n y T y p e z b w N T n L X > < a : K e y V a l u e O f D i a g r a m O b j e c t K e y a n y T y p e z b w N T n L X > < a : K e y > < K e y > C o l u m n s \ o r d e r _ d e l i v e r e d _ c u s t o m e r _ d a t e < / K e y > < / a : K e y > < a : V a l u e   i : t y p e = " M e a s u r e G r i d N o d e V i e w S t a t e " > < C o l u m n > 6 < / C o l u m n > < L a y e d O u t > t r u e < / L a y e d O u t > < / a : V a l u e > < / a : K e y V a l u e O f D i a g r a m O b j e c t K e y a n y T y p e z b w N T n L X > < a : K e y V a l u e O f D i a g r a m O b j e c t K e y a n y T y p e z b w N T n L X > < a : K e y > < K e y > C o l u m n s \ o r d e r _ e s t i m a t e d _ d e l i v e r y _ d a t e < / K e y > < / a : K e y > < a : V a l u e   i : t y p e = " M e a s u r e G r i d N o d e V i e w S t a t e " > < C o l u m n > 7 < / C o l u m n > < L a y e d O u t > t r u e < / L a y e d O u t > < / a : V a l u e > < / a : K e y V a l u e O f D i a g r a m O b j e c t K e y a n y T y p e z b w N T n L X > < a : K e y V a l u e O f D i a g r a m O b j e c t K e y a n y T y p e z b w N T n L X > < a : K e y > < K e y > C o l u m n s \ S h i p p i n g _ d a y s < / K e y > < / a : K e y > < a : V a l u e   i : t y p e = " M e a s u r e G r i d N o d e V i e w S t a t e " > < C o l u m n > 8 < / C o l u m n > < L a y e d O u t > t r u e < / L a y e d O u t > < / a : V a l u e > < / a : K e y V a l u e O f D i a g r a m O b j e c t K e y a n y T y p e z b w N T n L X > < a : K e y V a l u e O f D i a g r a m O b j e c t K e y a n y T y p e z b w N T n L X > < a : K e y > < K e y > C o l u m n s \ p r o d u c t _ i d < / K e y > < / a : K e y > < a : V a l u e   i : t y p e = " M e a s u r e G r i d N o d e V i e w S t a t e " > < C o l u m n > 9 < / C o l u m n > < L a y e d O u t > t r u e < / L a y e d O u t > < / a : V a l u e > < / a : K e y V a l u e O f D i a g r a m O b j e c t K e y a n y T y p e z b w N T n L X > < a : K e y V a l u e O f D i a g r a m O b j e c t K e y a n y T y p e z b w N T n L X > < a : K e y > < K e y > C o l u m n s \ p r o d u c t _ c a t e g o r y _ n a m e < / K e y > < / a : K e y > < a : V a l u e   i : t y p e = " M e a s u r e G r i d N o d e V i e w S t a t e " > < C o l u m n > 1 0 < / C o l u m n > < L a y e d O u t > t r u e < / L a y e d O u t > < / a : V a l u e > < / a : K e y V a l u e O f D i a g r a m O b j e c t K e y a n y T y p e z b w N T n L X > < a : K e y V a l u e O f D i a g r a m O b j e c t K e y a n y T y p e z b w N T n L X > < a : K e y > < K e y > C o l u m n s \ p r o d u c t _ n a m e _ l e n g h t < / K e y > < / a : K e y > < a : V a l u e   i : t y p e = " M e a s u r e G r i d N o d e V i e w S t a t e " > < C o l u m n > 1 1 < / C o l u m n > < L a y e d O u t > t r u e < / L a y e d O u t > < / a : V a l u e > < / a : K e y V a l u e O f D i a g r a m O b j e c t K e y a n y T y p e z b w N T n L X > < a : K e y V a l u e O f D i a g r a m O b j e c t K e y a n y T y p e z b w N T n L X > < a : K e y > < K e y > C o l u m n s \ p r o d u c t _ d e s c r i p t i o n _ l e n g h t < / K e y > < / a : K e y > < a : V a l u e   i : t y p e = " M e a s u r e G r i d N o d e V i e w S t a t e " > < C o l u m n > 1 2 < / C o l u m n > < L a y e d O u t > t r u e < / L a y e d O u t > < / a : V a l u e > < / a : K e y V a l u e O f D i a g r a m O b j e c t K e y a n y T y p e z b w N T n L X > < a : K e y V a l u e O f D i a g r a m O b j e c t K e y a n y T y p e z b w N T n L X > < a : K e y > < K e y > C o l u m n s \ p r o d u c t _ p h o t o s _ q t y < / K e y > < / a : K e y > < a : V a l u e   i : t y p e = " M e a s u r e G r i d N o d e V i e w S t a t e " > < C o l u m n > 1 3 < / C o l u m n > < L a y e d O u t > t r u e < / L a y e d O u t > < / a : V a l u e > < / a : K e y V a l u e O f D i a g r a m O b j e c t K e y a n y T y p e z b w N T n L X > < a : K e y V a l u e O f D i a g r a m O b j e c t K e y a n y T y p e z b w N T n L X > < a : K e y > < K e y > C o l u m n s \ p r o d u c t _ w e i g h t _ g < / K e y > < / a : K e y > < a : V a l u e   i : t y p e = " M e a s u r e G r i d N o d e V i e w S t a t e " > < C o l u m n > 1 4 < / C o l u m n > < L a y e d O u t > t r u e < / L a y e d O u t > < / a : V a l u e > < / a : K e y V a l u e O f D i a g r a m O b j e c t K e y a n y T y p e z b w N T n L X > < a : K e y V a l u e O f D i a g r a m O b j e c t K e y a n y T y p e z b w N T n L X > < a : K e y > < K e y > C o l u m n s \ p r o d u c t _ l e n g t h _ c m < / K e y > < / a : K e y > < a : V a l u e   i : t y p e = " M e a s u r e G r i d N o d e V i e w S t a t e " > < C o l u m n > 1 5 < / C o l u m n > < L a y e d O u t > t r u e < / L a y e d O u t > < / a : V a l u e > < / a : K e y V a l u e O f D i a g r a m O b j e c t K e y a n y T y p e z b w N T n L X > < a : K e y V a l u e O f D i a g r a m O b j e c t K e y a n y T y p e z b w N T n L X > < a : K e y > < K e y > C o l u m n s \ p r o d u c t _ h e i g h t _ c m < / K e y > < / a : K e y > < a : V a l u e   i : t y p e = " M e a s u r e G r i d N o d e V i e w S t a t e " > < C o l u m n > 1 6 < / C o l u m n > < L a y e d O u t > t r u e < / L a y e d O u t > < / a : V a l u e > < / a : K e y V a l u e O f D i a g r a m O b j e c t K e y a n y T y p e z b w N T n L X > < a : K e y V a l u e O f D i a g r a m O b j e c t K e y a n y T y p e z b w N T n L X > < a : K e y > < K e y > C o l u m n s \ p r o d u c t _ w i d t h _ c m < / K e y > < / a : K e y > < a : V a l u e   i : t y p e = " M e a s u r e G r i d N o d e V i e w S t a t e " > < C o l u m n > 1 7 < / C o l u m n > < L a y e d O u t > t r u e < / L a y e d O u t > < / a : V a l u e > < / a : K e y V a l u e O f D i a g r a m O b j e c t K e y a n y T y p e z b w N T n L X > < a : K e y V a l u e O f D i a g r a m O b j e c t K e y a n y T y p e z b w N T n L X > < a : K e y > < K e y > C o l u m n s \ P u r c h a s e _ d a y < / K e y > < / a : K e y > < a : V a l u e   i : t y p e = " M e a s u r e G r i d N o d e V i e w S t a t e " > < C o l u m n > 1 8 < / C o l u m n > < L a y e d O u t > t r u e < / L a y e d O u t > < / a : V a l u e > < / a : K e y V a l u e O f D i a g r a m O b j e c t K e y a n y T y p e z b w N T n L X > < a : K e y V a l u e O f D i a g r a m O b j e c t K e y a n y T y p e z b w N T n L X > < a : K e y > < K e y > C o l u m n s \ S h i p p i n g D a y < / K e y > < / a : K e y > < a : V a l u e   i : t y p e = " M e a s u r e G r i d N o d e V i e w S t a t e " > < C o l u m n > 1 9 < / C o l u m n > < L a y e d O u t > t r u e < / L a y e d O u t > < / a : V a l u e > < / a : K e y V a l u e O f D i a g r a m O b j e c t K e y a n y T y p e z b w N T n L X > < a : K e y V a l u e O f D i a g r a m O b j e c t K e y a n y T y p e z b w N T n L X > < a : K e y > < K e y > C o l u m n s \ p a y m e n t _ t y p e < / K e y > < / a : K e y > < a : V a l u e   i : t y p e = " M e a s u r e G r i d N o d e V i e w S t a t e " > < C o l u m n > 2 0 < / C o l u m n > < L a y e d O u t > t r u e < / L a y e d O u t > < / a : V a l u e > < / a : K e y V a l u e O f D i a g r a m O b j e c t K e y a n y T y p e z b w N T n L X > < a : K e y V a l u e O f D i a g r a m O b j e c t K e y a n y T y p e z b w N T n L X > < a : K e y > < K e y > C o l u m n s \ p a y m e n t _ v a l u e < / K e y > < / a : K e y > < a : V a l u e   i : t y p e = " M e a s u r e G r i d N o d e V i e w S t a t e " > < C o l u m n > 2 1 < / C o l u m n > < L a y e d O u t > t r u e < / L a y e d O u t > < / a : V a l u e > < / a : K e y V a l u e O f D i a g r a m O b j e c t K e y a n y T y p e z b w N T n L X > < a : K e y V a l u e O f D i a g r a m O b j e c t K e y a n y T y p e z b w N T n L X > < a : K e y > < K e y > C o l u m n s \ p a y m e n t _ i n s t a l l m e n t s < / K e y > < / a : K e y > < a : V a l u e   i : t y p e = " M e a s u r e G r i d N o d e V i e w S t a t e " > < C o l u m n > 2 2 < / C o l u m n > < L a y e d O u t > t r u e < / L a y e d O u t > < / a : V a l u e > < / a : K e y V a l u e O f D i a g r a m O b j e c t K e y a n y T y p e z b w N T n L X > < a : K e y V a l u e O f D i a g r a m O b j e c t K e y a n y T y p e z b w N T n L X > < a : K e y > < K e y > C o l u m n s \ p a y m e n t _ s e q u e n t i a l < / K e y > < / a : K e y > < a : V a l u e   i : t y p e = " M e a s u r e G r i d N o d e V i e w S t a t e " > < C o l u m n > 2 3 < / C o l u m n > < L a y e d O u t > t r u e < / L a y e d O u t > < / a : V a l u e > < / a : K e y V a l u e O f D i a g r a m O b j e c t K e y a n y T y p e z b w N T n L X > < a : K e y V a l u e O f D i a g r a m O b j e c t K e y a n y T y p e z b w N T n L X > < a : K e y > < K e y > C o l u m n s \ c u s t o m e r _ u n i q u e _ i d < / K e y > < / a : K e y > < a : V a l u e   i : t y p e = " M e a s u r e G r i d N o d e V i e w S t a t e " > < C o l u m n > 2 4 < / C o l u m n > < L a y e d O u t > t r u e < / L a y e d O u t > < / a : V a l u e > < / a : K e y V a l u e O f D i a g r a m O b j e c t K e y a n y T y p e z b w N T n L X > < a : K e y V a l u e O f D i a g r a m O b j e c t K e y a n y T y p e z b w N T n L X > < a : K e y > < K e y > C o l u m n s \ c u s t o m e r _ z i p _ c o d e _ p r e f i x < / K e y > < / a : K e y > < a : V a l u e   i : t y p e = " M e a s u r e G r i d N o d e V i e w S t a t e " > < C o l u m n > 2 5 < / C o l u m n > < L a y e d O u t > t r u e < / L a y e d O u t > < / a : V a l u e > < / a : K e y V a l u e O f D i a g r a m O b j e c t K e y a n y T y p e z b w N T n L X > < a : K e y V a l u e O f D i a g r a m O b j e c t K e y a n y T y p e z b w N T n L X > < a : K e y > < K e y > C o l u m n s \ c u s t o m e r _ c i t y < / K e y > < / a : K e y > < a : V a l u e   i : t y p e = " M e a s u r e G r i d N o d e V i e w S t a t e " > < C o l u m n > 2 6 < / C o l u m n > < L a y e d O u t > t r u e < / L a y e d O u t > < / a : V a l u e > < / a : K e y V a l u e O f D i a g r a m O b j e c t K e y a n y T y p e z b w N T n L X > < a : K e y V a l u e O f D i a g r a m O b j e c t K e y a n y T y p e z b w N T n L X > < a : K e y > < K e y > C o l u m n s \ c u s t o m e r _ s t a t e < / K e y > < / a : K e y > < a : V a l u e   i : t y p e = " M e a s u r e G r i d N o d e V i e w S t a t e " > < C o l u m n > 2 7 < / C o l u m n > < L a y e d O u t > t r u e < / L a y e d O u t > < / a : V a l u e > < / a : K e y V a l u e O f D i a g r a m O b j e c t K e y a n y T y p e z b w N T n L X > < a : K e y V a l u e O f D i a g r a m O b j e c t K e y a n y T y p e z b w N T n L X > < a : K e y > < K e y > C o l u m n s \ r e v i e w _ s c o r e < / K e y > < / a : K e y > < a : V a l u e   i : t y p e = " M e a s u r e G r i d N o d e V i e w S t a t e " > < C o l u m n > 2 8 < / C o l u m n > < L a y e d O u t > t r u e < / L a y e d O u t > < / a : V a l u e > < / a : K e y V a l u e O f D i a g r a m O b j e c t K e y a n y T y p e z b w N T n L X > < a : K e y V a l u e O f D i a g r a m O b j e c t K e y a n y T y p e z b w N T n L X > < a : K e y > < K e y > C o l u m n s \ r e v i e w _ c r e a t i o n _ d a t e < / K e y > < / a : K e y > < a : V a l u e   i : t y p e = " M e a s u r e G r i d N o d e V i e w S t a t e " > < C o l u m n > 2 9 < / C o l u m n > < L a y e d O u t > t r u e < / L a y e d O u t > < / a : V a l u e > < / a : K e y V a l u e O f D i a g r a m O b j e c t K e y a n y T y p e z b w N T n L X > < a : K e y V a l u e O f D i a g r a m O b j e c t K e y a n y T y p e z b w N T n L X > < a : K e y > < K e y > C o l u m n s \ r e v i e w _ i d < / K e y > < / a : K e y > < a : V a l u e   i : t y p e = " M e a s u r e G r i d N o d e V i e w S t a t e " > < C o l u m n > 3 0 < / C o l u m n > < L a y e d O u t > t r u e < / L a y e d O u t > < / a : V a l u e > < / a : K e y V a l u e O f D i a g r a m O b j e c t K e y a n y T y p e z b w N T n L X > < a : K e y V a l u e O f D i a g r a m O b j e c t K e y a n y T y p e z b w N T n L X > < a : K e y > < K e y > C o l u m n s \ o r d e r _ p u r c h a s e _ t i m e s t a m p   ( Y e a r ) < / K e y > < / a : K e y > < a : V a l u e   i : t y p e = " M e a s u r e G r i d N o d e V i e w S t a t e " > < C o l u m n > 3 1 < / C o l u m n > < L a y e d O u t > t r u e < / L a y e d O u t > < / a : V a l u e > < / a : K e y V a l u e O f D i a g r a m O b j e c t K e y a n y T y p e z b w N T n L X > < a : K e y V a l u e O f D i a g r a m O b j e c t K e y a n y T y p e z b w N T n L X > < a : K e y > < K e y > C o l u m n s \ o r d e r _ p u r c h a s e _ t i m e s t a m p   ( Q u a r t e r ) < / K e y > < / a : K e y > < a : V a l u e   i : t y p e = " M e a s u r e G r i d N o d e V i e w S t a t e " > < C o l u m n > 3 2 < / C o l u m n > < L a y e d O u t > t r u e < / L a y e d O u t > < / a : V a l u e > < / a : K e y V a l u e O f D i a g r a m O b j e c t K e y a n y T y p e z b w N T n L X > < a : K e y V a l u e O f D i a g r a m O b j e c t K e y a n y T y p e z b w N T n L X > < a : K e y > < K e y > C o l u m n s \ o r d e r _ p u r c h a s e _ t i m e s t a m p   ( M o n t h   I n d e x ) < / K e y > < / a : K e y > < a : V a l u e   i : t y p e = " M e a s u r e G r i d N o d e V i e w S t a t e " > < C o l u m n > 3 3 < / C o l u m n > < L a y e d O u t > t r u e < / L a y e d O u t > < / a : V a l u e > < / a : K e y V a l u e O f D i a g r a m O b j e c t K e y a n y T y p e z b w N T n L X > < a : K e y V a l u e O f D i a g r a m O b j e c t K e y a n y T y p e z b w N T n L X > < a : K e y > < K e y > C o l u m n s \ o r d e r _ p u r c h a s e _ t i m e s t a m p   ( M o n t h ) < / K e y > < / a : K e y > < a : V a l u e   i : t y p e = " M e a s u r e G r i d N o d e V i e w S t a t e " > < C o l u m n > 3 4 < / C o l u m n > < L a y e d O u t > t r u e < / L a y e d O u t > < / a : V a l u e > < / a : K e y V a l u e O f D i a g r a m O b j e c t K e y a n y T y p e z b w N T n L X > < a : K e y V a l u e O f D i a g r a m O b j e c t K e y a n y T y p e z b w N T n L X > < a : K e y > < K e y > C o l u m n s \ o r d e r _ e s t i m a t e d _ d e l i v e r y _ d a t e   ( Y e a r ) < / K e y > < / a : K e y > < a : V a l u e   i : t y p e = " M e a s u r e G r i d N o d e V i e w S t a t e " > < C o l u m n > 3 5 < / C o l u m n > < L a y e d O u t > t r u e < / L a y e d O u t > < / a : V a l u e > < / a : K e y V a l u e O f D i a g r a m O b j e c t K e y a n y T y p e z b w N T n L X > < a : K e y V a l u e O f D i a g r a m O b j e c t K e y a n y T y p e z b w N T n L X > < a : K e y > < K e y > C o l u m n s \ o r d e r _ e s t i m a t e d _ d e l i v e r y _ d a t e   ( Q u a r t e r ) < / K e y > < / a : K e y > < a : V a l u e   i : t y p e = " M e a s u r e G r i d N o d e V i e w S t a t e " > < C o l u m n > 3 6 < / C o l u m n > < L a y e d O u t > t r u e < / L a y e d O u t > < / a : V a l u e > < / a : K e y V a l u e O f D i a g r a m O b j e c t K e y a n y T y p e z b w N T n L X > < a : K e y V a l u e O f D i a g r a m O b j e c t K e y a n y T y p e z b w N T n L X > < a : K e y > < K e y > C o l u m n s \ o r d e r _ e s t i m a t e d _ d e l i v e r y _ d a t e   ( M o n t h   I n d e x ) < / K e y > < / a : K e y > < a : V a l u e   i : t y p e = " M e a s u r e G r i d N o d e V i e w S t a t e " > < C o l u m n > 3 7 < / C o l u m n > < L a y e d O u t > t r u e < / L a y e d O u t > < / a : V a l u e > < / a : K e y V a l u e O f D i a g r a m O b j e c t K e y a n y T y p e z b w N T n L X > < a : K e y V a l u e O f D i a g r a m O b j e c t K e y a n y T y p e z b w N T n L X > < a : K e y > < K e y > C o l u m n s \ o r d e r _ e s t i m a t e d _ d e l i v e r y _ d a t e   ( M o n t h ) < / K e y > < / a : K e y > < a : V a l u e   i : t y p e = " M e a s u r e G r i d N o d e V i e w S t a t e " > < C o l u m n > 3 8 < / C o l u m n > < L a y e d O u t > t r u e < / L a y e d O u t > < / a : V a l u e > < / a : K e y V a l u e O f D i a g r a m O b j e c t K e y a n y T y p e z b w N T n L X > < a : K e y V a l u e O f D i a g r a m O b j e c t K e y a n y T y p e z b w N T n L X > < a : K e y > < K e y > C o l u m n s \ s l o w / t i m e l y   d e l i v e r y < / K e y > < / a : K e y > < a : V a l u e   i : t y p e = " M e a s u r e G r i d N o d e V i e w S t a t e " > < C o l u m n > 3 9 < / C o l u m n > < L a y e d O u t > t r u e < / L a y e d O u t > < / a : V a l u e > < / a : K e y V a l u e O f D i a g r a m O b j e c t K e y a n y T y p e z b w N T n L X > < a : K e y V a l u e O f D i a g r a m O b j e c t K e y a n y T y p e z b w N T n L X > < a : K e y > < K e y > L i n k s \ & l t ; C o l u m n s \ S u m   o f   p a y m e n t _ v a l u e & g t ; - & l t ; M e a s u r e s \ p a y m e n t _ v a l u e & g t ; < / K e y > < / a : K e y > < a : V a l u e   i : t y p e = " M e a s u r e G r i d V i e w S t a t e I D i a g r a m L i n k " / > < / a : K e y V a l u e O f D i a g r a m O b j e c t K e y a n y T y p e z b w N T n L X > < a : K e y V a l u e O f D i a g r a m O b j e c t K e y a n y T y p e z b w N T n L X > < a : K e y > < K e y > L i n k s \ & l t ; C o l u m n s \ S u m   o f   p a y m e n t _ v a l u e & g t ; - & l t ; M e a s u r e s \ p a y m e n t _ v a l u e & g t ; \ C O L U M N < / K e y > < / a : K e y > < a : V a l u e   i : t y p e = " M e a s u r e G r i d V i e w S t a t e I D i a g r a m L i n k E n d p o i n t " / > < / a : K e y V a l u e O f D i a g r a m O b j e c t K e y a n y T y p e z b w N T n L X > < a : K e y V a l u e O f D i a g r a m O b j e c t K e y a n y T y p e z b w N T n L X > < a : K e y > < K e y > L i n k s \ & l t ; C o l u m n s \ S u m   o f   p a y m e n t _ v a l u e & g t ; - & l t ; M e a s u r e s \ p a y m e n t _ v a l u e & g t ; \ M E A S U R E < / K e y > < / a : K e y > < a : V a l u e   i : t y p e = " M e a s u r e G r i d V i e w S t a t e I D i a g r a m L i n k E n d p o i n t " / > < / a : K e y V a l u e O f D i a g r a m O b j e c t K e y a n y T y p e z b w N T n L X > < a : K e y V a l u e O f D i a g r a m O b j e c t K e y a n y T y p e z b w N T n L X > < a : K e y > < K e y > L i n k s \ & l t ; C o l u m n s \ A v e r a g e   o f   p a y m e n t _ v a l u e & g t ; - & l t ; M e a s u r e s \ p a y m e n t _ v a l u e & g t ; < / K e y > < / a : K e y > < a : V a l u e   i : t y p e = " M e a s u r e G r i d V i e w S t a t e I D i a g r a m L i n k " / > < / a : K e y V a l u e O f D i a g r a m O b j e c t K e y a n y T y p e z b w N T n L X > < a : K e y V a l u e O f D i a g r a m O b j e c t K e y a n y T y p e z b w N T n L X > < a : K e y > < K e y > L i n k s \ & l t ; C o l u m n s \ A v e r a g e   o f   p a y m e n t _ v a l u e & g t ; - & l t ; M e a s u r e s \ p a y m e n t _ v a l u e & g t ; \ C O L U M N < / K e y > < / a : K e y > < a : V a l u e   i : t y p e = " M e a s u r e G r i d V i e w S t a t e I D i a g r a m L i n k E n d p o i n t " / > < / a : K e y V a l u e O f D i a g r a m O b j e c t K e y a n y T y p e z b w N T n L X > < a : K e y V a l u e O f D i a g r a m O b j e c t K e y a n y T y p e z b w N T n L X > < a : K e y > < K e y > L i n k s \ & l t ; C o l u m n s \ A v e r a g e   o f   p a y m e n t _ v a l u e & g t ; - & l t ; M e a s u r e s \ p a y m e n t _ v a l u e & g t ; \ M E A S U R E < / K e y > < / a : K e y > < a : V a l u e   i : t y p e = " M e a s u r e G r i d V i e w S t a t e I D i a g r a m L i n k E n d p o i n t " / > < / a : K e y V a l u e O f D i a g r a m O b j e c t K e y a n y T y p e z b w N T n L X > < a : K e y V a l u e O f D i a g r a m O b j e c t K e y a n y T y p e z b w N T n L X > < a : K e y > < K e y > L i n k s \ & l t ; C o l u m n s \ C o u n t   o f   p a y m e n t _ v a l u e & g t ; - & l t ; M e a s u r e s \ p a y m e n t _ v a l u e & g t ; < / K e y > < / a : K e y > < a : V a l u e   i : t y p e = " M e a s u r e G r i d V i e w S t a t e I D i a g r a m L i n k " / > < / a : K e y V a l u e O f D i a g r a m O b j e c t K e y a n y T y p e z b w N T n L X > < a : K e y V a l u e O f D i a g r a m O b j e c t K e y a n y T y p e z b w N T n L X > < a : K e y > < K e y > L i n k s \ & l t ; C o l u m n s \ C o u n t   o f   p a y m e n t _ v a l u e & g t ; - & l t ; M e a s u r e s \ p a y m e n t _ v a l u e & g t ; \ C O L U M N < / K e y > < / a : K e y > < a : V a l u e   i : t y p e = " M e a s u r e G r i d V i e w S t a t e I D i a g r a m L i n k E n d p o i n t " / > < / a : K e y V a l u e O f D i a g r a m O b j e c t K e y a n y T y p e z b w N T n L X > < a : K e y V a l u e O f D i a g r a m O b j e c t K e y a n y T y p e z b w N T n L X > < a : K e y > < K e y > L i n k s \ & l t ; C o l u m n s \ C o u n t   o f   p a y m e n t _ v a l u e & g t ; - & l t ; M e a s u r e s \ p a y m e n t _ v a l u e & g t ; \ M E A S U R E < / K e y > < / a : K e y > < a : V a l u e   i : t y p e = " M e a s u r e G r i d V i e w S t a t e I D i a g r a m L i n k E n d p o i n t " / > < / 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a : K e y V a l u e O f D i a g r a m O b j e c t K e y a n y T y p e z b w N T n L X > < a : K e y > < K e y > L i n k s \ & l t ; C o l u m n s \ S u m   o f   S h i p p i n g _ d a y s & g t ; - & l t ; M e a s u r e s \ S h i p p i n g _ d a y s & g t ; < / K e y > < / a : K e y > < a : V a l u e   i : t y p e = " M e a s u r e G r i d V i e w S t a t e I D i a g r a m L i n k " / > < / a : K e y V a l u e O f D i a g r a m O b j e c t K e y a n y T y p e z b w N T n L X > < a : K e y V a l u e O f D i a g r a m O b j e c t K e y a n y T y p e z b w N T n L X > < a : K e y > < K e y > L i n k s \ & l t ; C o l u m n s \ S u m   o f   S h i p p i n g _ d a y s & g t ; - & l t ; M e a s u r e s \ S h i p p i n g _ d a y s & g t ; \ C O L U M N < / K e y > < / a : K e y > < a : V a l u e   i : t y p e = " M e a s u r e G r i d V i e w S t a t e I D i a g r a m L i n k E n d p o i n t " / > < / a : K e y V a l u e O f D i a g r a m O b j e c t K e y a n y T y p e z b w N T n L X > < a : K e y V a l u e O f D i a g r a m O b j e c t K e y a n y T y p e z b w N T n L X > < a : K e y > < K e y > L i n k s \ & l t ; C o l u m n s \ S u m   o f   S h i p p i n g _ d a y s & g t ; - & l t ; M e a s u r e s \ S h i p p i n g _ d a y s & g t ; \ M E A S U R E < / K e y > < / a : K e y > < a : V a l u e   i : t y p e = " M e a s u r e G r i d V i e w S t a t e I D i a g r a m L i n k E n d p o i n t " / > < / a : K e y V a l u e O f D i a g r a m O b j e c t K e y a n y T y p e z b w N T n L X > < a : K e y V a l u e O f D i a g r a m O b j e c t K e y a n y T y p e z b w N T n L X > < a : K e y > < K e y > L i n k s \ & l t ; C o l u m n s \ A v e r a g e   o f   S h i p p i n g _ d a y s & g t ; - & l t ; M e a s u r e s \ S h i p p i n g _ d a y s & g t ; < / K e y > < / a : K e y > < a : V a l u e   i : t y p e = " M e a s u r e G r i d V i e w S t a t e I D i a g r a m L i n k " / > < / a : K e y V a l u e O f D i a g r a m O b j e c t K e y a n y T y p e z b w N T n L X > < a : K e y V a l u e O f D i a g r a m O b j e c t K e y a n y T y p e z b w N T n L X > < a : K e y > < K e y > L i n k s \ & l t ; C o l u m n s \ A v e r a g e   o f   S h i p p i n g _ d a y s & g t ; - & l t ; M e a s u r e s \ S h i p p i n g _ d a y s & g t ; \ C O L U M N < / K e y > < / a : K e y > < a : V a l u e   i : t y p e = " M e a s u r e G r i d V i e w S t a t e I D i a g r a m L i n k E n d p o i n t " / > < / a : K e y V a l u e O f D i a g r a m O b j e c t K e y a n y T y p e z b w N T n L X > < a : K e y V a l u e O f D i a g r a m O b j e c t K e y a n y T y p e z b w N T n L X > < a : K e y > < K e y > L i n k s \ & l t ; C o l u m n s \ A v e r a g e   o f   S h i p p i n g _ d a y s & g t ; - & l t ; M e a s u r e s \ S h i p p i n g _ d a y s & g t ; \ M E A S U R E < / K e y > < / a : K e y > < a : V a l u e   i : t y p e = " M e a s u r e G r i d V i e w S t a t e I D i a g r a m L i n k E n d p o i n t " / > < / 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a : K e y V a l u e O f D i a g r a m O b j e c t K e y a n y T y p e z b w N T n L X > < a : K e y > < K e y > L i n k s \ & l t ; C o l u m n s \ C o u n t   o f   p r o d u c t _ i d & g t ; - & l t ; M e a s u r e s \ p r o d u c t _ i d & g t ; < / K e y > < / a : K e y > < a : V a l u e   i : t y p e = " M e a s u r e G r i d V i e w S t a t e I D i a g r a m L i n k " / > < / a : K e y V a l u e O f D i a g r a m O b j e c t K e y a n y T y p e z b w N T n L X > < a : K e y V a l u e O f D i a g r a m O b j e c t K e y a n y T y p e z b w N T n L X > < a : K e y > < K e y > L i n k s \ & l t ; C o l u m n s \ C o u n t   o f   p r o d u c t _ i d & g t ; - & l t ; M e a s u r e s \ p r o d u c t _ i d & g t ; \ C O L U M N < / K e y > < / a : K e y > < a : V a l u e   i : t y p e = " M e a s u r e G r i d V i e w S t a t e I D i a g r a m L i n k E n d p o i n t " / > < / a : K e y V a l u e O f D i a g r a m O b j e c t K e y a n y T y p e z b w N T n L X > < a : K e y V a l u e O f D i a g r a m O b j e c t K e y a n y T y p e z b w N T n L X > < a : K e y > < K e y > L i n k s \ & l t ; C o l u m n s \ C o u n t   o f   p r o d u c t _ i d & g t ; - & l t ; M e a s u r e s \ p r o d u c t _ i d & g t ; \ M E A S U R E < / K e y > < / a : K e y > < a : V a l u e   i : t y p e = " M e a s u r e G r i d V i e w S t a t e I D i a g r a m L i n k E n d p o i n t " / > < / a : K e y V a l u e O f D i a g r a m O b j e c t K e y a n y T y p e z b w N T n L X > < a : K e y V a l u e O f D i a g r a m O b j e c t K e y a n y T y p e z b w N T n L X > < a : K e y > < K e y > L i n k s \ & l t ; C o l u m n s \ C o u n t   o f   r e v i e w _ s c o r e & g t ; - & l t ; M e a s u r e s \ r e v i e w _ s c o r e & g t ; < / K e y > < / a : K e y > < a : V a l u e   i : t y p e = " M e a s u r e G r i d V i e w S t a t e I D i a g r a m L i n k " / > < / a : K e y V a l u e O f D i a g r a m O b j e c t K e y a n y T y p e z b w N T n L X > < a : K e y V a l u e O f D i a g r a m O b j e c t K e y a n y T y p e z b w N T n L X > < a : K e y > < K e y > L i n k s \ & l t ; C o l u m n s \ C o u n t   o f   r e v i e w _ s c o r e & g t ; - & l t ; M e a s u r e s \ r e v i e w _ s c o r e & g t ; \ C O L U M N < / K e y > < / a : K e y > < a : V a l u e   i : t y p e = " M e a s u r e G r i d V i e w S t a t e I D i a g r a m L i n k E n d p o i n t " / > < / a : K e y V a l u e O f D i a g r a m O b j e c t K e y a n y T y p e z b w N T n L X > < a : K e y V a l u e O f D i a g r a m O b j e c t K e y a n y T y p e z b w N T n L X > < a : K e y > < K e y > L i n k s \ & l t ; C o l u m n s \ C o u n t   o f   r e v i e w _ s c o r e & g t ; - & l t ; M e a s u r e s \ r e v i e w _ s c o r e & g t ; \ M E A S U R E < / K e y > < / a : K e y > < a : V a l u e   i : t y p e = " M e a s u r e G r i d V i e w S t a t e I D i a g r a m L i n k E n d p o i n t " / > < / a : K e y V a l u e O f D i a g r a m O b j e c t K e y a n y T y p e z b w N T n L X > < a : K e y V a l u e O f D i a g r a m O b j e c t K e y a n y T y p e z b w N T n L X > < a : K e y > < K e y > L i n k s \ & l t ; C o l u m n s \ A v e r a g e   o f   r e v i e w _ s c o r e & g t ; - & l t ; M e a s u r e s \ r e v i e w _ s c o r e & g t ; < / K e y > < / a : K e y > < a : V a l u e   i : t y p e = " M e a s u r e G r i d V i e w S t a t e I D i a g r a m L i n k " / > < / a : K e y V a l u e O f D i a g r a m O b j e c t K e y a n y T y p e z b w N T n L X > < a : K e y V a l u e O f D i a g r a m O b j e c t K e y a n y T y p e z b w N T n L X > < a : K e y > < K e y > L i n k s \ & l t ; C o l u m n s \ A v e r a g e   o f   r e v i e w _ s c o r e & g t ; - & l t ; M e a s u r e s \ r e v i e w _ s c o r e & g t ; \ C O L U M N < / K e y > < / a : K e y > < a : V a l u e   i : t y p e = " M e a s u r e G r i d V i e w S t a t e I D i a g r a m L i n k E n d p o i n t " / > < / a : K e y V a l u e O f D i a g r a m O b j e c t K e y a n y T y p e z b w N T n L X > < a : K e y V a l u e O f D i a g r a m O b j e c t K e y a n y T y p e z b w N T n L X > < a : K e y > < K e y > L i n k s \ & l t ; C o l u m n s \ A v e r a g e   o f   r e v i e w _ s c o r e & g t ; - & l t ; M e a s u r e s \ r e v i e w _ s c o r e & g t ; \ M E A S U R E < / K e y > < / a : K e y > < a : V a l u e   i : t y p e = " M e a s u r e G r i d V i e w S t a t e I D i a g r a m L i n k E n d p o i n t " / > < / a : K e y V a l u e O f D i a g r a m O b j e c t K e y a n y T y p e z b w N T n L X > < a : K e y V a l u e O f D i a g r a m O b j e c t K e y a n y T y p e z b w N T n L X > < a : K e y > < K e y > L i n k s \ & l t ; C o l u m n s \ D i s t i n c t   C o u n t   o f   c u s t o m e r _ i d & g t ; - & l t ; M e a s u r e s \ c u s t o m e r _ i d & g t ; < / K e y > < / a : K e y > < a : V a l u e   i : t y p e = " M e a s u r e G r i d V i e w S t a t e I D i a g r a m L i n k " / > < / a : K e y V a l u e O f D i a g r a m O b j e c t K e y a n y T y p e z b w N T n L X > < a : K e y V a l u e O f D i a g r a m O b j e c t K e y a n y T y p e z b w N T n L X > < a : K e y > < K e y > L i n k s \ & l t ; C o l u m n s \ D i s t i n c t   C o u n t   o f   c u s t o m e r _ i d & g t ; - & l t ; M e a s u r e s \ c u s t o m e r _ i d & g t ; \ C O L U M N < / K e y > < / a : K e y > < a : V a l u e   i : t y p e = " M e a s u r e G r i d V i e w S t a t e I D i a g r a m L i n k E n d p o i n t " / > < / a : K e y V a l u e O f D i a g r a m O b j e c t K e y a n y T y p e z b w N T n L X > < a : K e y V a l u e O f D i a g r a m O b j e c t K e y a n y T y p e z b w N T n L X > < a : K e y > < K e y > L i n k s \ & l t ; C o l u m n s \ D i s t i n c t   C o u n t   o f   c u s t o m e r _ i d & g t ; - & l t ; M e a s u r e s \ c u s t o m e r _ i d & g t ; \ M E A S U R E < / K e y > < / a : K e y > < a : V a l u e   i : t y p e = " M e a s u r e G r i d V i e w S t a t e I D i a g r a m L i n k E n d p o i n t " / > < / a : K e y V a l u e O f D i a g r a m O b j e c t K e y a n y T y p e z b w N T n L X > < a : K e y V a l u e O f D i a g r a m O b j e c t K e y a n y T y p e z b w N T n L X > < a : K e y > < K e y > L i n k s \ & l t ; C o l u m n s \ C o u n t   o f   c u s t o m e r _ c i t y & g t ; - & l t ; M e a s u r e s \ c u s t o m e r _ c i t y & g t ; < / K e y > < / a : K e y > < a : V a l u e   i : t y p e = " M e a s u r e G r i d V i e w S t a t e I D i a g r a m L i n k " / > < / a : K e y V a l u e O f D i a g r a m O b j e c t K e y a n y T y p e z b w N T n L X > < a : K e y V a l u e O f D i a g r a m O b j e c t K e y a n y T y p e z b w N T n L X > < a : K e y > < K e y > L i n k s \ & l t ; C o l u m n s \ C o u n t   o f   c u s t o m e r _ c i t y & g t ; - & l t ; M e a s u r e s \ c u s t o m e r _ c i t y & g t ; \ C O L U M N < / K e y > < / a : K e y > < a : V a l u e   i : t y p e = " M e a s u r e G r i d V i e w S t a t e I D i a g r a m L i n k E n d p o i n t " / > < / a : K e y V a l u e O f D i a g r a m O b j e c t K e y a n y T y p e z b w N T n L X > < a : K e y V a l u e O f D i a g r a m O b j e c t K e y a n y T y p e z b w N T n L X > < a : K e y > < K e y > L i n k s \ & l t ; C o l u m n s \ C o u n t   o f   c u s t o m e r _ c i t y & g t ; - & l t ; M e a s u r e s \ c u s t o m e r _ c i t y & g t ; \ M E A S U R E < / K e y > < / a : K e y > < a : V a l u e   i : t y p e = " M e a s u r e G r i d V i e w S t a t e I D i a g r a m L i n k E n d p o i n t " / > < / a : K e y V a l u e O f D i a g r a m O b j e c t K e y a n y T y p e z b w N T n L X > < a : K e y V a l u e O f D i a g r a m O b j e c t K e y a n y T y p e z b w N T n L X > < a : K e y > < K e y > L i n k s \ & l t ; C o l u m n s \ D i s t i n c t   C o u n t   o f   c u s t o m e r _ c i t y & g t ; - & l t ; M e a s u r e s \ c u s t o m e r _ c i t y & g t ; < / K e y > < / a : K e y > < a : V a l u e   i : t y p e = " M e a s u r e G r i d V i e w S t a t e I D i a g r a m L i n k " / > < / a : K e y V a l u e O f D i a g r a m O b j e c t K e y a n y T y p e z b w N T n L X > < a : K e y V a l u e O f D i a g r a m O b j e c t K e y a n y T y p e z b w N T n L X > < a : K e y > < K e y > L i n k s \ & l t ; C o l u m n s \ D i s t i n c t   C o u n t   o f   c u s t o m e r _ c i t y & g t ; - & l t ; M e a s u r e s \ c u s t o m e r _ c i t y & g t ; \ C O L U M N < / K e y > < / a : K e y > < a : V a l u e   i : t y p e = " M e a s u r e G r i d V i e w S t a t e I D i a g r a m L i n k E n d p o i n t " / > < / a : K e y V a l u e O f D i a g r a m O b j e c t K e y a n y T y p e z b w N T n L X > < a : K e y V a l u e O f D i a g r a m O b j e c t K e y a n y T y p e z b w N T n L X > < a : K e y > < K e y > L i n k s \ & l t ; C o l u m n s \ D i s t i n c t   C o u n t   o f   c u s t o m e r _ c i t y & g t ; - & l t ; M e a s u r e s \ c u s t o m e r _ c i t y & g t ; \ M E A S U R E < / K e y > < / a : K e y > < a : V a l u e   i : t y p e = " M e a s u r e G r i d V i e w S t a t e I D i a g r a m L i n k E n d p o i n t " / > < / a : K e y V a l u e O f D i a g r a m O b j e c t K e y a n y T y p e z b w N T n L X > < a : K e y V a l u e O f D i a g r a m O b j e c t K e y a n y T y p e z b w N T n L X > < a : K e y > < K e y > L i n k s \ & l t ; C o l u m n s \ C o u n t   o f   c u s t o m e r _ s t a t e & g t ; - & l t ; M e a s u r e s \ c u s t o m e r _ s t a t e & g t ; < / K e y > < / a : K e y > < a : V a l u e   i : t y p e = " M e a s u r e G r i d V i e w S t a t e I D i a g r a m L i n k " / > < / a : K e y V a l u e O f D i a g r a m O b j e c t K e y a n y T y p e z b w N T n L X > < a : K e y V a l u e O f D i a g r a m O b j e c t K e y a n y T y p e z b w N T n L X > < a : K e y > < K e y > L i n k s \ & l t ; C o l u m n s \ C o u n t   o f   c u s t o m e r _ s t a t e & g t ; - & l t ; M e a s u r e s \ c u s t o m e r _ s t a t e & g t ; \ C O L U M N < / K e y > < / a : K e y > < a : V a l u e   i : t y p e = " M e a s u r e G r i d V i e w S t a t e I D i a g r a m L i n k E n d p o i n t " / > < / a : K e y V a l u e O f D i a g r a m O b j e c t K e y a n y T y p e z b w N T n L X > < a : K e y V a l u e O f D i a g r a m O b j e c t K e y a n y T y p e z b w N T n L X > < a : K e y > < K e y > L i n k s \ & l t ; C o l u m n s \ C o u n t   o f   c u s t o m e r _ s t a t e & g t ; - & l t ; M e a s u r e s \ c u s t o m e r _ s t a t e & g t ; \ M E A S U R E < / K e y > < / a : K e y > < a : V a l u e   i : t y p e = " M e a s u r e G r i d V i e w S t a t e I D i a g r a m L i n k E n d p o i n t " / > < / a : K e y V a l u e O f D i a g r a m O b j e c t K e y a n y T y p e z b w N T n L X > < a : K e y V a l u e O f D i a g r a m O b j e c t K e y a n y T y p e z b w N T n L X > < a : K e y > < K e y > L i n k s \ & l t ; C o l u m n s \ D i s t i n c t   C o u n t   o f   c u s t o m e r _ s t a t e & g t ; - & l t ; M e a s u r e s \ c u s t o m e r _ s t a t e & g t ; < / K e y > < / a : K e y > < a : V a l u e   i : t y p e = " M e a s u r e G r i d V i e w S t a t e I D i a g r a m L i n k " / > < / a : K e y V a l u e O f D i a g r a m O b j e c t K e y a n y T y p e z b w N T n L X > < a : K e y V a l u e O f D i a g r a m O b j e c t K e y a n y T y p e z b w N T n L X > < a : K e y > < K e y > L i n k s \ & l t ; C o l u m n s \ D i s t i n c t   C o u n t   o f   c u s t o m e r _ s t a t e & g t ; - & l t ; M e a s u r e s \ c u s t o m e r _ s t a t e & g t ; \ C O L U M N < / K e y > < / a : K e y > < a : V a l u e   i : t y p e = " M e a s u r e G r i d V i e w S t a t e I D i a g r a m L i n k E n d p o i n t " / > < / a : K e y V a l u e O f D i a g r a m O b j e c t K e y a n y T y p e z b w N T n L X > < a : K e y V a l u e O f D i a g r a m O b j e c t K e y a n y T y p e z b w N T n L X > < a : K e y > < K e y > L i n k s \ & l t ; C o l u m n s \ D i s t i n c t   C o u n t   o f   c u s t o m e r _ s t a t e & g t ; - & l t ; M e a s u r e s \ c u s t o m e r _ s t a t e & g t ; \ M E A S U R E < / K e y > < / a : K e y > < a : V a l u e   i : t y p e = " M e a s u r e G r i d V i e w S t a t e I D i a g r a m L i n k E n d p o i n t " / > < / a : K e y V a l u e O f D i a g r a m O b j e c t K e y a n y T y p e z b w N T n L X > < a : K e y V a l u e O f D i a g r a m O b j e c t K e y a n y T y p e z b w N T n L X > < a : K e y > < K e y > L i n k s \ & l t ; C o l u m n s \ S u m   o f   r e v i e w _ s c o r e & g t ; - & l t ; M e a s u r e s \ r e v i e w _ s c o r e & g t ; < / K e y > < / a : K e y > < a : V a l u e   i : t y p e = " M e a s u r e G r i d V i e w S t a t e I D i a g r a m L i n k " / > < / a : K e y V a l u e O f D i a g r a m O b j e c t K e y a n y T y p e z b w N T n L X > < a : K e y V a l u e O f D i a g r a m O b j e c t K e y a n y T y p e z b w N T n L X > < a : K e y > < K e y > L i n k s \ & l t ; C o l u m n s \ S u m   o f   r e v i e w _ s c o r e & g t ; - & l t ; M e a s u r e s \ r e v i e w _ s c o r e & g t ; \ C O L U M N < / K e y > < / a : K e y > < a : V a l u e   i : t y p e = " M e a s u r e G r i d V i e w S t a t e I D i a g r a m L i n k E n d p o i n t " / > < / a : K e y V a l u e O f D i a g r a m O b j e c t K e y a n y T y p e z b w N T n L X > < a : K e y V a l u e O f D i a g r a m O b j e c t K e y a n y T y p e z b w N T n L X > < a : K e y > < K e y > L i n k s \ & l t ; C o l u m n s \ S u m   o f   r e v i e w _ s c o r e & g t ; - & l t ; M e a s u r e s \ r e v i e w _ s c o r e & g t ; \ M E A S U R E < / K e y > < / a : K e y > < a : V a l u e   i : t y p e = " M e a s u r e G r i d V i e w S t a t e I D i a g r a m L i n k E n d p o i n t " / > < / a : K e y V a l u e O f D i a g r a m O b j e c t K e y a n y T y p e z b w N T n L X > < a : K e y V a l u e O f D i a g r a m O b j e c t K e y a n y T y p e z b w N T n L X > < a : K e y > < K e y > L i n k s \ & l t ; C o l u m n s \ C o u n t   o f   c u s t o m e r _ u n i q u e _ i d & g t ; - & l t ; M e a s u r e s \ c u s t o m e r _ u n i q u e _ i d & g t ; < / K e y > < / a : K e y > < a : V a l u e   i : t y p e = " M e a s u r e G r i d V i e w S t a t e I D i a g r a m L i n k " / > < / a : K e y V a l u e O f D i a g r a m O b j e c t K e y a n y T y p e z b w N T n L X > < a : K e y V a l u e O f D i a g r a m O b j e c t K e y a n y T y p e z b w N T n L X > < a : K e y > < K e y > L i n k s \ & l t ; C o l u m n s \ C o u n t   o f   c u s t o m e r _ u n i q u e _ i d & g t ; - & l t ; M e a s u r e s \ c u s t o m e r _ u n i q u e _ i d & g t ; \ C O L U M N < / K e y > < / a : K e y > < a : V a l u e   i : t y p e = " M e a s u r e G r i d V i e w S t a t e I D i a g r a m L i n k E n d p o i n t " / > < / a : K e y V a l u e O f D i a g r a m O b j e c t K e y a n y T y p e z b w N T n L X > < a : K e y V a l u e O f D i a g r a m O b j e c t K e y a n y T y p e z b w N T n L X > < a : K e y > < K e y > L i n k s \ & l t ; C o l u m n s \ C o u n t   o f   c u s t o m e r _ u n i q u e _ i d & g t ; - & l t ; M e a s u r e s \ c u s t o m e r _ u n i q u e _ i d & g t ; \ M E A S U R E 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T a b l e X M L _ O r d e r _ I t e m s _ 2 4 2 3 a 7 a b - 8 a 4 0 - 4 0 8 c - a d b 2 - 3 9 e 3 2 2 b b d 1 5 f " > < 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 o r d e r _ i t e m _ i d < / s t r i n g > < / k e y > < v a l u e > < i n t > 1 8 0 < / i n t > < / v a l u e > < / i t e m > < i t e m > < k e y > < s t r i n g > p r o d u c t _ i d < / s t r i n g > < / k e y > < v a l u e > < i n t > 1 4 9 < / i n t > < / v a l u e > < / i t e m > < i t e m > < k e y > < s t r i n g > s e l l e r _ i d < / s t r i n g > < / k e y > < v a l u e > < i n t > 1 2 6 < / i n t > < / v a l u e > < / i t e m > < i t e m > < k e y > < s t r i n g > s h i p p i n g _ l i m i t _ d a t e < / s t r i n g > < / k e y > < v a l u e > < i n t > 2 2 9 < / i n t > < / v a l u e > < / i t e m > < i t e m > < k e y > < s t r i n g > p r i c e < / s t r i n g > < / k e y > < v a l u e > < i n t > 9 4 < / i n t > < / v a l u e > < / i t e m > < i t e m > < k e y > < s t r i n g > f r e i g h t _ v a l u e < / s t r i n g > < / k e y > < v a l u e > < i n t > 1 6 9 < / i n t > < / v a l u e > < / i t e m > < i t e m > < k e y > < s t r i n g > s e l l e r _ z i p _ c o d e _ p r e f i x < / s t r i n g > < / k e y > < v a l u e > < i n t > 2 5 4 < / i n t > < / v a l u e > < / i t e m > < i t e m > < k e y > < s t r i n g > s e l l e r _ c i t y < / s t r i n g > < / k e y > < v a l u e > < i n t > 1 4 0 < / i n t > < / v a l u e > < / i t e m > < i t e m > < k e y > < s t r i n g > s e l l e r _ s t a t e < / s t r i n g > < / k e y > < v a l u e > < i n t > 1 5 4 < / i n t > < / v a l u e > < / i t e m > < / C o l u m n W i d t h s > < C o l u m n D i s p l a y I n d e x > < i t e m > < k e y > < s t r i n g > o r d e r _ i d < / s t r i n g > < / k e y > < v a l u e > < i n t > 0 < / i n t > < / v a l u e > < / i t e m > < i t e m > < k e y > < s t r i n g > o r d e r _ i t e m _ i d < / s t r i n g > < / k e y > < v a l u e > < i n t > 1 < / i n t > < / v a l u e > < / i t e m > < i t e m > < k e y > < s t r i n g > p r o d u c t _ i d < / s t r i n g > < / k e y > < v a l u e > < i n t > 2 < / i n t > < / v a l u e > < / i t e m > < i t e m > < k e y > < s t r i n g > s e l l e r _ i d < / s t r i n g > < / k e y > < v a l u e > < i n t > 3 < / i n t > < / v a l u e > < / i t e m > < i t e m > < k e y > < s t r i n g > s h i p p i n g _ l i m i t _ d a t e < / s t r i n g > < / k e y > < v a l u e > < i n t > 4 < / i n t > < / v a l u e > < / i t e m > < i t e m > < k e y > < s t r i n g > p r i c e < / s t r i n g > < / k e y > < v a l u e > < i n t > 5 < / i n t > < / v a l u e > < / i t e m > < i t e m > < k e y > < s t r i n g > f r e i g h t _ v a l u e < / s t r i n g > < / k e y > < v a l u e > < i n t > 6 < / i n t > < / v a l u e > < / i t e m > < i t e m > < k e y > < s t r i n g > s e l l e r _ z i p _ c o d e _ p r e f i x < / s t r i n g > < / k e y > < v a l u e > < i n t > 7 < / i n t > < / v a l u e > < / i t e m > < i t e m > < k e y > < s t r i n g > s e l l e r _ c i t y < / s t r i n g > < / k e y > < v a l u e > < i n t > 8 < / i n t > < / v a l u e > < / i t e m > < i t e m > < k e y > < s t r i n g > s e l l e r _ s t a t e < / s t r i n g > < / k e y > < v a l u e > < i n t > 9 < / 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S h o w I m p l i c i t M e a s u r e s " > < C u s t o m C o n t e n t > < ! [ C D A T A [ F a l s e ] ] > < / C u s t o m C o n t e n t > < / G e m i n i > 
</file>

<file path=customXml/item3.xml>��< ? x m l   v e r s i o n = " 1 . 0 "   e n c o d i n g = " U T F - 1 6 " ? > < G e m i n i   x m l n s = " h t t p : / / g e m i n i / p i v o t c u s t o m i z a t i o n / C l i e n t W i n d o w X M L " > < C u s t o m C o n t e n t > < ! [ C D A T A [ O r d e r s _ 6 e 5 9 b 2 7 6 - 3 8 3 8 - 4 3 7 7 - a c f d - f 5 1 3 5 3 5 d 5 6 c 1 ] ] > < / C u s t o m C o n t e n t > < / G e m i n i > 
</file>

<file path=customXml/item4.xml>��< ? x m l   v e r s i o n = " 1 . 0 "   e n c o d i n g = " U T F - 1 6 " ? > < G e m i n i   x m l n s = " h t t p : / / g e m i n i / p i v o t c u s t o m i z a t i o n / P o w e r P i v o t V e r s i o n " > < C u s t o m C o n t e n t > < ! [ C D A T A [ 2 0 1 5 . 1 3 0 . 1 6 0 5 . 1 0 7 5 ] ] > < / 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 O r d e r s _ 6 e 5 9 b 2 7 6 - 3 8 3 8 - 4 3 7 7 - a c f d - f 5 1 3 5 3 5 d 5 6 c 1 < / K e y > < V a l u e   x m l n s : a = " h t t p : / / s c h e m a s . d a t a c o n t r a c t . o r g / 2 0 0 4 / 0 7 / M i c r o s o f t . A n a l y s i s S e r v i c e s . C o m m o n " > < a : H a s F o c u s > t r u e < / a : H a s F o c u s > < a : S i z e A t D p i 9 6 > 1 4 3 < / a : S i z e A t D p i 9 6 > < a : V i s i b l e > t r u e < / a : V i s i b l e > < / V a l u e > < / K e y V a l u e O f s t r i n g S a n d b o x E d i t o r . M e a s u r e G r i d S t a t e S c d E 3 5 R y > < K e y V a l u e O f s t r i n g S a n d b o x E d i t o r . M e a s u r e G r i d S t a t e S c d E 3 5 R y > < K e y > O r d e r _ I t e m s _ 2 4 2 3 a 7 a b - 8 a 4 0 - 4 0 8 c - a d b 2 - 3 9 e 3 2 2 b b d 1 5 f < / 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 9 3 < / H e i g h t > < / S a n d b o x E d i t o r . F o r m u l a B a r S t a t e > ] ] > < / 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 O r d e r _ I t e m s 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 C o l u m n s \ o r d e r _ i t e m _ i d 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 C o l u m n s \ s e l l e r _ i d < / K e y > < / a : K e y > < a : V a l u e   i : t y p e = " T a b l e W i d g e t B a s e V i e w S t a t e " / > < / a : K e y V a l u e O f D i a g r a m O b j e c t K e y a n y T y p e z b w N T n L X > < a : K e y V a l u e O f D i a g r a m O b j e c t K e y a n y T y p e z b w N T n L X > < a : K e y > < K e y > C o l u m n s \ s h i p p i n g _ l i m i t _ d a t e < / 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 C o l u m n s \ f r e i g h t _ v a l u e < / K e y > < / a : K e y > < a : V a l u e   i : t y p e = " T a b l e W i d g e t B a s e V i e w S t a t e " / > < / a : K e y V a l u e O f D i a g r a m O b j e c t K e y a n y T y p e z b w N T n L X > < a : K e y V a l u e O f D i a g r a m O b j e c t K e y a n y T y p e z b w N T n L X > < a : K e y > < K e y > C o l u m n s \ s e l l e r _ z i p _ c o d e _ p r e f i x < / K e y > < / a : K e y > < a : V a l u e   i : t y p e = " T a b l e W i d g e t B a s e V i e w S t a t e " / > < / a : K e y V a l u e O f D i a g r a m O b j e c t K e y a n y T y p e z b w N T n L X > < a : K e y V a l u e O f D i a g r a m O b j e c t K e y a n y T y p e z b w N T n L X > < a : K e y > < K e y > C o l u m n s \ s e l l e r _ c i t y < / K e y > < / a : K e y > < a : V a l u e   i : t y p e = " T a b l e W i d g e t B a s e V i e w S t a t e " / > < / a : K e y V a l u e O f D i a g r a m O b j e c t K e y a n y T y p e z b w N T n L X > < a : K e y V a l u e O f D i a g r a m O b j e c t K e y a n y T y p e z b w N T n L X > < a : K e y > < K e y > C o l u m n s \ s e l l e r _ s t a t e 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 C o l u m n s \ o r d e r _ s t a t u s < / K e y > < / a : K e y > < a : V a l u e   i : t y p e = " T a b l e W i d g e t B a s e V i e w S t a t e " / > < / a : K e y V a l u e O f D i a g r a m O b j e c t K e y a n y T y p e z b w N T n L X > < a : K e y V a l u e O f D i a g r a m O b j e c t K e y a n y T y p e z b w N T n L X > < a : K e y > < K e y > C o l u m n s \ o r d e r _ p u r c h a s e _ t i m e s t a m p < / K e y > < / a : K e y > < a : V a l u e   i : t y p e = " T a b l e W i d g e t B a s e V i e w S t a t e " / > < / a : K e y V a l u e O f D i a g r a m O b j e c t K e y a n y T y p e z b w N T n L X > < a : K e y V a l u e O f D i a g r a m O b j e c t K e y a n y T y p e z b w N T n L X > < a : K e y > < K e y > C o l u m n s \ o r d e r _ a p p r o v e d _ a t < / K e y > < / a : K e y > < a : V a l u e   i : t y p e = " T a b l e W i d g e t B a s e V i e w S t a t e " / > < / a : K e y V a l u e O f D i a g r a m O b j e c t K e y a n y T y p e z b w N T n L X > < a : K e y V a l u e O f D i a g r a m O b j e c t K e y a n y T y p e z b w N T n L X > < a : K e y > < K e y > C o l u m n s \ o r d e r _ d e l i v e r e d _ c a r r i e r _ d a t e < / K e y > < / a : K e y > < a : V a l u e   i : t y p e = " T a b l e W i d g e t B a s e V i e w S t a t e " / > < / a : K e y V a l u e O f D i a g r a m O b j e c t K e y a n y T y p e z b w N T n L X > < a : K e y V a l u e O f D i a g r a m O b j e c t K e y a n y T y p e z b w N T n L X > < a : K e y > < K e y > C o l u m n s \ o r d e r _ d e l i v e r e d _ c u s t o m e r _ d a t e < / K e y > < / a : K e y > < a : V a l u e   i : t y p e = " T a b l e W i d g e t B a s e V i e w S t a t e " / > < / a : K e y V a l u e O f D i a g r a m O b j e c t K e y a n y T y p e z b w N T n L X > < a : K e y V a l u e O f D i a g r a m O b j e c t K e y a n y T y p e z b w N T n L X > < a : K e y > < K e y > C o l u m n s \ o r d e r _ e s t i m a t e d _ d e l i v e r y _ d a t e < / K e y > < / a : K e y > < a : V a l u e   i : t y p e = " T a b l e W i d g e t B a s e V i e w S t a t e " / > < / a : K e y V a l u e O f D i a g r a m O b j e c t K e y a n y T y p e z b w N T n L X > < a : K e y V a l u e O f D i a g r a m O b j e c t K e y a n y T y p e z b w N T n L X > < a : K e y > < K e y > C o l u m n s \ S h i p p i n g _ d a y s < / 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 C o l u m n s \ p r o d u c t _ c a t e g o r y _ n a m e < / K e y > < / a : K e y > < a : V a l u e   i : t y p e = " T a b l e W i d g e t B a s e V i e w S t a t e " / > < / a : K e y V a l u e O f D i a g r a m O b j e c t K e y a n y T y p e z b w N T n L X > < a : K e y V a l u e O f D i a g r a m O b j e c t K e y a n y T y p e z b w N T n L X > < a : K e y > < K e y > C o l u m n s \ p r o d u c t _ n a m e _ l e n g h t < / K e y > < / a : K e y > < a : V a l u e   i : t y p e = " T a b l e W i d g e t B a s e V i e w S t a t e " / > < / a : K e y V a l u e O f D i a g r a m O b j e c t K e y a n y T y p e z b w N T n L X > < a : K e y V a l u e O f D i a g r a m O b j e c t K e y a n y T y p e z b w N T n L X > < a : K e y > < K e y > C o l u m n s \ p r o d u c t _ d e s c r i p t i o n _ l e n g h t < / K e y > < / a : K e y > < a : V a l u e   i : t y p e = " T a b l e W i d g e t B a s e V i e w S t a t e " / > < / a : K e y V a l u e O f D i a g r a m O b j e c t K e y a n y T y p e z b w N T n L X > < a : K e y V a l u e O f D i a g r a m O b j e c t K e y a n y T y p e z b w N T n L X > < a : K e y > < K e y > C o l u m n s \ p r o d u c t _ p h o t o s _ q t y < / K e y > < / a : K e y > < a : V a l u e   i : t y p e = " T a b l e W i d g e t B a s e V i e w S t a t e " / > < / a : K e y V a l u e O f D i a g r a m O b j e c t K e y a n y T y p e z b w N T n L X > < a : K e y V a l u e O f D i a g r a m O b j e c t K e y a n y T y p e z b w N T n L X > < a : K e y > < K e y > C o l u m n s \ p r o d u c t _ w e i g h t _ g < / K e y > < / a : K e y > < a : V a l u e   i : t y p e = " T a b l e W i d g e t B a s e V i e w S t a t e " / > < / a : K e y V a l u e O f D i a g r a m O b j e c t K e y a n y T y p e z b w N T n L X > < a : K e y V a l u e O f D i a g r a m O b j e c t K e y a n y T y p e z b w N T n L X > < a : K e y > < K e y > C o l u m n s \ p r o d u c t _ l e n g t h _ c m < / K e y > < / a : K e y > < a : V a l u e   i : t y p e = " T a b l e W i d g e t B a s e V i e w S t a t e " / > < / a : K e y V a l u e O f D i a g r a m O b j e c t K e y a n y T y p e z b w N T n L X > < a : K e y V a l u e O f D i a g r a m O b j e c t K e y a n y T y p e z b w N T n L X > < a : K e y > < K e y > C o l u m n s \ p r o d u c t _ h e i g h t _ c m < / K e y > < / a : K e y > < a : V a l u e   i : t y p e = " T a b l e W i d g e t B a s e V i e w S t a t e " / > < / a : K e y V a l u e O f D i a g r a m O b j e c t K e y a n y T y p e z b w N T n L X > < a : K e y V a l u e O f D i a g r a m O b j e c t K e y a n y T y p e z b w N T n L X > < a : K e y > < K e y > C o l u m n s \ p r o d u c t _ w i d t h _ c m < / K e y > < / a : K e y > < a : V a l u e   i : t y p e = " T a b l e W i d g e t B a s e V i e w S t a t e " / > < / a : K e y V a l u e O f D i a g r a m O b j e c t K e y a n y T y p e z b w N T n L X > < a : K e y V a l u e O f D i a g r a m O b j e c t K e y a n y T y p e z b w N T n L X > < a : K e y > < K e y > C o l u m n s \ P u r c h a s e _ d a y < / K e y > < / a : K e y > < a : V a l u e   i : t y p e = " T a b l e W i d g e t B a s e V i e w S t a t e " / > < / a : K e y V a l u e O f D i a g r a m O b j e c t K e y a n y T y p e z b w N T n L X > < a : K e y V a l u e O f D i a g r a m O b j e c t K e y a n y T y p e z b w N T n L X > < a : K e y > < K e y > C o l u m n s \ S h i p p i n g D a y < / K e y > < / a : K e y > < a : V a l u e   i : t y p e = " T a b l e W i d g e t B a s e V i e w S t a t e " / > < / a : K e y V a l u e O f D i a g r a m O b j e c t K e y a n y T y p e z b w N T n L X > < a : K e y V a l u e O f D i a g r a m O b j e c t K e y a n y T y p e z b w N T n L X > < a : K e y > < K e y > C o l u m n s \ p a y m e n t _ t y p e < / K e y > < / a : K e y > < a : V a l u e   i : t y p e = " T a b l e W i d g e t B a s e V i e w S t a t e " / > < / a : K e y V a l u e O f D i a g r a m O b j e c t K e y a n y T y p e z b w N T n L X > < a : K e y V a l u e O f D i a g r a m O b j e c t K e y a n y T y p e z b w N T n L X > < a : K e y > < K e y > C o l u m n s \ p a y m e n t _ v a l u e < / K e y > < / a : K e y > < a : V a l u e   i : t y p e = " T a b l e W i d g e t B a s e V i e w S t a t e " / > < / a : K e y V a l u e O f D i a g r a m O b j e c t K e y a n y T y p e z b w N T n L X > < a : K e y V a l u e O f D i a g r a m O b j e c t K e y a n y T y p e z b w N T n L X > < a : K e y > < K e y > C o l u m n s \ p a y m e n t _ i n s t a l l m e n t s < / K e y > < / a : K e y > < a : V a l u e   i : t y p e = " T a b l e W i d g e t B a s e V i e w S t a t e " / > < / a : K e y V a l u e O f D i a g r a m O b j e c t K e y a n y T y p e z b w N T n L X > < a : K e y V a l u e O f D i a g r a m O b j e c t K e y a n y T y p e z b w N T n L X > < a : K e y > < K e y > C o l u m n s \ p a y m e n t _ s e q u e n t i a l < / K e y > < / a : K e y > < a : V a l u e   i : t y p e = " T a b l e W i d g e t B a s e V i e w S t a t e " / > < / a : K e y V a l u e O f D i a g r a m O b j e c t K e y a n y T y p e z b w N T n L X > < a : K e y V a l u e O f D i a g r a m O b j e c t K e y a n y T y p e z b w N T n L X > < a : K e y > < K e y > C o l u m n s \ c u s t o m e r _ u n i q u e _ i d < / K e y > < / a : K e y > < a : V a l u e   i : t y p e = " T a b l e W i d g e t B a s e V i e w S t a t e " / > < / a : K e y V a l u e O f D i a g r a m O b j e c t K e y a n y T y p e z b w N T n L X > < a : K e y V a l u e O f D i a g r a m O b j e c t K e y a n y T y p e z b w N T n L X > < a : K e y > < K e y > C o l u m n s \ c u s t o m e r _ z i p _ c o d e _ p r e f i x < / 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K e y > < / a : K e y > < a : V a l u e   i : t y p e = " T a b l e W i d g e t B a s e V i e w S t a t e " / > < / a : K e y V a l u e O f D i a g r a m O b j e c t K e y a n y T y p e z b w N T n L X > < a : K e y V a l u e O f D i a g r a m O b j e c t K e y a n y T y p e z b w N T n L X > < a : K e y > < K e y > C o l u m n s \ r e v i e w _ s c o r e < / K e y > < / a : K e y > < a : V a l u e   i : t y p e = " T a b l e W i d g e t B a s e V i e w S t a t e " / > < / a : K e y V a l u e O f D i a g r a m O b j e c t K e y a n y T y p e z b w N T n L X > < a : K e y V a l u e O f D i a g r a m O b j e c t K e y a n y T y p e z b w N T n L X > < a : K e y > < K e y > C o l u m n s \ r e v i e w _ c r e a t i o n _ d a t e 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 C o l u m n s \ o r d e r _ p u r c h a s e _ t i m e s t a m p   ( Y e a r ) < / K e y > < / a : K e y > < a : V a l u e   i : t y p e = " T a b l e W i d g e t B a s e V i e w S t a t e " / > < / a : K e y V a l u e O f D i a g r a m O b j e c t K e y a n y T y p e z b w N T n L X > < a : K e y V a l u e O f D i a g r a m O b j e c t K e y a n y T y p e z b w N T n L X > < a : K e y > < K e y > C o l u m n s \ o r d e r _ p u r c h a s e _ t i m e s t a m p   ( Q u a r t e r ) < / K e y > < / a : K e y > < a : V a l u e   i : t y p e = " T a b l e W i d g e t B a s e V i e w S t a t e " / > < / a : K e y V a l u e O f D i a g r a m O b j e c t K e y a n y T y p e z b w N T n L X > < a : K e y V a l u e O f D i a g r a m O b j e c t K e y a n y T y p e z b w N T n L X > < a : K e y > < K e y > C o l u m n s \ o r d e r _ p u r c h a s e _ t i m e s t a m p   ( M o n t h   I n d e x ) < / K e y > < / a : K e y > < a : V a l u e   i : t y p e = " T a b l e W i d g e t B a s e V i e w S t a t e " / > < / a : K e y V a l u e O f D i a g r a m O b j e c t K e y a n y T y p e z b w N T n L X > < a : K e y V a l u e O f D i a g r a m O b j e c t K e y a n y T y p e z b w N T n L X > < a : K e y > < K e y > C o l u m n s \ o r d e r _ p u r c h a s e _ t i m e s t a m p   ( M o n t h ) < / K e y > < / a : K e y > < a : V a l u e   i : t y p e = " T a b l e W i d g e t B a s e V i e w S t a t e " / > < / a : K e y V a l u e O f D i a g r a m O b j e c t K e y a n y T y p e z b w N T n L X > < a : K e y V a l u e O f D i a g r a m O b j e c t K e y a n y T y p e z b w N T n L X > < a : K e y > < K e y > C o l u m n s \ o r d e r _ e s t i m a t e d _ d e l i v e r y _ d a t e   ( Y e a r ) < / K e y > < / a : K e y > < a : V a l u e   i : t y p e = " T a b l e W i d g e t B a s e V i e w S t a t e " / > < / a : K e y V a l u e O f D i a g r a m O b j e c t K e y a n y T y p e z b w N T n L X > < a : K e y V a l u e O f D i a g r a m O b j e c t K e y a n y T y p e z b w N T n L X > < a : K e y > < K e y > C o l u m n s \ o r d e r _ e s t i m a t e d _ d e l i v e r y _ d a t e   ( Q u a r t e r ) < / K e y > < / a : K e y > < a : V a l u e   i : t y p e = " T a b l e W i d g e t B a s e V i e w S t a t e " / > < / a : K e y V a l u e O f D i a g r a m O b j e c t K e y a n y T y p e z b w N T n L X > < a : K e y V a l u e O f D i a g r a m O b j e c t K e y a n y T y p e z b w N T n L X > < a : K e y > < K e y > C o l u m n s \ o r d e r _ e s t i m a t e d _ d e l i v e r y _ d a t e   ( M o n t h   I n d e x ) < / K e y > < / a : K e y > < a : V a l u e   i : t y p e = " T a b l e W i d g e t B a s e V i e w S t a t e " / > < / a : K e y V a l u e O f D i a g r a m O b j e c t K e y a n y T y p e z b w N T n L X > < a : K e y V a l u e O f D i a g r a m O b j e c t K e y a n y T y p e z b w N T n L X > < a : K e y > < K e y > C o l u m n s \ o r d e r _ e s t i m a t e d _ d e l i v e r y _ d a t e   ( M o n t h ) < / K e y > < / a : K e y > < a : V a l u e   i : t y p e = " T a b l e W i d g e t B a s e V i e w S t a t e " / > < / a : K e y V a l u e O f D i a g r a m O b j e c t K e y a n y T y p e z b w N T n L X > < a : K e y V a l u e O f D i a g r a m O b j e c t K e y a n y T y p e z b w N T n L X > < a : K e y > < K e y > C o l u m n s \ s l o w / t i m e l y   d e l i v e r y 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T a b l e O r d e r " > < C u s t o m C o n t e n t > < ! [ C D A T A [ O r d e r s _ 6 e 5 9 b 2 7 6 - 3 8 3 8 - 4 3 7 7 - a c f d - f 5 1 3 5 3 5 d 5 6 c 1 , O r d e r _ I t e m s _ 2 4 2 3 a 7 a b - 8 a 4 0 - 4 0 8 c - a d b 2 - 3 9 e 3 2 2 b b d 1 5 f ] ] > < / 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AA20A218-C61F-449B-A1AA-C8633DB659A8}">
  <ds:schemaRefs/>
</ds:datastoreItem>
</file>

<file path=customXml/itemProps10.xml><?xml version="1.0" encoding="utf-8"?>
<ds:datastoreItem xmlns:ds="http://schemas.openxmlformats.org/officeDocument/2006/customXml" ds:itemID="{CF48ED7C-ABC3-41F8-90FA-804CAA2F7626}">
  <ds:schemaRefs/>
</ds:datastoreItem>
</file>

<file path=customXml/itemProps11.xml><?xml version="1.0" encoding="utf-8"?>
<ds:datastoreItem xmlns:ds="http://schemas.openxmlformats.org/officeDocument/2006/customXml" ds:itemID="{DE1469D3-E5F3-43A0-B8B5-81526A29D26D}">
  <ds:schemaRefs/>
</ds:datastoreItem>
</file>

<file path=customXml/itemProps12.xml><?xml version="1.0" encoding="utf-8"?>
<ds:datastoreItem xmlns:ds="http://schemas.openxmlformats.org/officeDocument/2006/customXml" ds:itemID="{D4F7F002-8830-496A-BD71-1C4E8968AD74}">
  <ds:schemaRefs/>
</ds:datastoreItem>
</file>

<file path=customXml/itemProps13.xml><?xml version="1.0" encoding="utf-8"?>
<ds:datastoreItem xmlns:ds="http://schemas.openxmlformats.org/officeDocument/2006/customXml" ds:itemID="{86A311E2-4C6A-4D37-AC7E-1E52E59794E3}">
  <ds:schemaRefs/>
</ds:datastoreItem>
</file>

<file path=customXml/itemProps14.xml><?xml version="1.0" encoding="utf-8"?>
<ds:datastoreItem xmlns:ds="http://schemas.openxmlformats.org/officeDocument/2006/customXml" ds:itemID="{F1135C16-9584-4E17-A98F-F4CB3AF81C83}">
  <ds:schemaRefs/>
</ds:datastoreItem>
</file>

<file path=customXml/itemProps15.xml><?xml version="1.0" encoding="utf-8"?>
<ds:datastoreItem xmlns:ds="http://schemas.openxmlformats.org/officeDocument/2006/customXml" ds:itemID="{39D91606-9680-4478-874E-425DF2E99097}">
  <ds:schemaRefs/>
</ds:datastoreItem>
</file>

<file path=customXml/itemProps16.xml><?xml version="1.0" encoding="utf-8"?>
<ds:datastoreItem xmlns:ds="http://schemas.openxmlformats.org/officeDocument/2006/customXml" ds:itemID="{6A0970E6-E0EB-40BF-BB50-8EA53854E347}">
  <ds:schemaRefs/>
</ds:datastoreItem>
</file>

<file path=customXml/itemProps17.xml><?xml version="1.0" encoding="utf-8"?>
<ds:datastoreItem xmlns:ds="http://schemas.openxmlformats.org/officeDocument/2006/customXml" ds:itemID="{1121FFE7-047A-4DB5-8F3C-C6B6B67EE686}">
  <ds:schemaRefs/>
</ds:datastoreItem>
</file>

<file path=customXml/itemProps2.xml><?xml version="1.0" encoding="utf-8"?>
<ds:datastoreItem xmlns:ds="http://schemas.openxmlformats.org/officeDocument/2006/customXml" ds:itemID="{8F6BA9F9-93AC-4705-AEBC-5EBB29DB9A53}">
  <ds:schemaRefs/>
</ds:datastoreItem>
</file>

<file path=customXml/itemProps3.xml><?xml version="1.0" encoding="utf-8"?>
<ds:datastoreItem xmlns:ds="http://schemas.openxmlformats.org/officeDocument/2006/customXml" ds:itemID="{DF639165-FBDC-4E4E-829E-C0032B8B9C1F}">
  <ds:schemaRefs/>
</ds:datastoreItem>
</file>

<file path=customXml/itemProps4.xml><?xml version="1.0" encoding="utf-8"?>
<ds:datastoreItem xmlns:ds="http://schemas.openxmlformats.org/officeDocument/2006/customXml" ds:itemID="{EF910BB7-CF58-4FE0-B862-3644FB6E4660}">
  <ds:schemaRefs/>
</ds:datastoreItem>
</file>

<file path=customXml/itemProps5.xml><?xml version="1.0" encoding="utf-8"?>
<ds:datastoreItem xmlns:ds="http://schemas.openxmlformats.org/officeDocument/2006/customXml" ds:itemID="{F113ACEC-DABE-4640-9B48-2161B9A62EF6}">
  <ds:schemaRefs/>
</ds:datastoreItem>
</file>

<file path=customXml/itemProps6.xml><?xml version="1.0" encoding="utf-8"?>
<ds:datastoreItem xmlns:ds="http://schemas.openxmlformats.org/officeDocument/2006/customXml" ds:itemID="{C90421DD-C727-4F1D-980B-AB3F715D89F2}">
  <ds:schemaRefs/>
</ds:datastoreItem>
</file>

<file path=customXml/itemProps7.xml><?xml version="1.0" encoding="utf-8"?>
<ds:datastoreItem xmlns:ds="http://schemas.openxmlformats.org/officeDocument/2006/customXml" ds:itemID="{3E1B42C7-F7D8-4AFB-B2DB-75323F810B35}">
  <ds:schemaRefs/>
</ds:datastoreItem>
</file>

<file path=customXml/itemProps8.xml><?xml version="1.0" encoding="utf-8"?>
<ds:datastoreItem xmlns:ds="http://schemas.openxmlformats.org/officeDocument/2006/customXml" ds:itemID="{AEA85FB3-B774-44C9-B9BF-3B1F9CAEEC43}">
  <ds:schemaRefs/>
</ds:datastoreItem>
</file>

<file path=customXml/itemProps9.xml><?xml version="1.0" encoding="utf-8"?>
<ds:datastoreItem xmlns:ds="http://schemas.openxmlformats.org/officeDocument/2006/customXml" ds:itemID="{C048E8A3-11E2-4214-8638-0E24C327526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KPI1</vt:lpstr>
      <vt:lpstr>KPI2</vt:lpstr>
      <vt:lpstr>KPI3</vt:lpstr>
      <vt:lpstr>KPI4</vt:lpstr>
      <vt:lpstr>KPI5</vt:lpstr>
      <vt:lpstr>Sheet2</vt:lpstr>
      <vt:lpstr>Sheet3</vt:lpstr>
      <vt:lpstr>Sheet4</vt:lpstr>
      <vt:lpstr>Dashboard-1</vt:lpstr>
      <vt:lpstr>Dashboard-2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Harivandhana Ravikanti</dc:creator>
  <cp:lastModifiedBy>Harivandhana Ravikanti</cp:lastModifiedBy>
  <dcterms:created xsi:type="dcterms:W3CDTF">2023-06-08T09:36:20Z</dcterms:created>
  <dcterms:modified xsi:type="dcterms:W3CDTF">2023-09-02T07:26:24Z</dcterms:modified>
</cp:coreProperties>
</file>